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240" yWindow="240" windowWidth="11580" windowHeight="5850" tabRatio="588"/>
  </bookViews>
  <sheets>
    <sheet name="Cuadro 13" sheetId="44" r:id="rId1"/>
  </sheets>
  <definedNames>
    <definedName name="_xlnm.Print_Area" localSheetId="0">'Cuadro 13'!$A$1:$G$403</definedName>
  </definedNames>
  <calcPr calcId="152511"/>
</workbook>
</file>

<file path=xl/calcChain.xml><?xml version="1.0" encoding="utf-8"?>
<calcChain xmlns="http://schemas.openxmlformats.org/spreadsheetml/2006/main">
  <c r="B394" i="44" l="1"/>
  <c r="B393" i="44"/>
  <c r="B392" i="44"/>
  <c r="B391" i="44"/>
  <c r="B390" i="44"/>
  <c r="B389" i="44"/>
  <c r="B388" i="44"/>
  <c r="B387" i="44"/>
  <c r="B385" i="44"/>
  <c r="B384" i="44"/>
  <c r="B383" i="44"/>
  <c r="B382" i="44"/>
  <c r="B381" i="44"/>
  <c r="G379" i="44"/>
  <c r="F379" i="44"/>
  <c r="E379" i="44"/>
  <c r="D379" i="44"/>
  <c r="B379" i="44"/>
  <c r="B377" i="44"/>
  <c r="B376" i="44"/>
  <c r="B375" i="44"/>
  <c r="G373" i="44"/>
  <c r="F373" i="44"/>
  <c r="E373" i="44"/>
  <c r="D373" i="44"/>
  <c r="B373" i="44"/>
  <c r="G371" i="44"/>
  <c r="F371" i="44"/>
  <c r="E371" i="44"/>
  <c r="D371" i="44"/>
  <c r="B371" i="44" s="1"/>
  <c r="B369" i="44"/>
  <c r="B368" i="44"/>
  <c r="B367" i="44"/>
  <c r="B366" i="44"/>
  <c r="B365" i="44"/>
  <c r="B364" i="44"/>
  <c r="B363" i="44"/>
  <c r="B361" i="44"/>
  <c r="B360" i="44"/>
  <c r="B359" i="44"/>
  <c r="B358" i="44"/>
  <c r="B357" i="44"/>
  <c r="G355" i="44"/>
  <c r="F355" i="44"/>
  <c r="E355" i="44"/>
  <c r="D355" i="44"/>
  <c r="B355" i="44"/>
  <c r="B344" i="44"/>
  <c r="B343" i="44"/>
  <c r="G341" i="44"/>
  <c r="F341" i="44"/>
  <c r="E341" i="44"/>
  <c r="D341" i="44"/>
  <c r="B341" i="44"/>
  <c r="G339" i="44"/>
  <c r="F339" i="44"/>
  <c r="E339" i="44"/>
  <c r="D339" i="44"/>
  <c r="B339" i="44"/>
  <c r="B337" i="44"/>
  <c r="B336" i="44"/>
  <c r="B335" i="44"/>
  <c r="B334" i="44"/>
  <c r="B333" i="44"/>
  <c r="B332" i="44"/>
  <c r="B331" i="44"/>
  <c r="B329" i="44"/>
  <c r="B328" i="44"/>
  <c r="B327" i="44"/>
  <c r="B326" i="44"/>
  <c r="B325" i="44"/>
  <c r="G323" i="44"/>
  <c r="F323" i="44"/>
  <c r="E323" i="44"/>
  <c r="D323" i="44"/>
  <c r="B323" i="44"/>
  <c r="B321" i="44"/>
  <c r="B320" i="44"/>
  <c r="B319" i="44"/>
  <c r="G317" i="44"/>
  <c r="F317" i="44"/>
  <c r="D317" i="44"/>
  <c r="B317" i="44"/>
  <c r="G315" i="44"/>
  <c r="F315" i="44"/>
  <c r="E315" i="44"/>
  <c r="B315" i="44" s="1"/>
  <c r="D315" i="44"/>
  <c r="B313" i="44"/>
  <c r="B312" i="44"/>
  <c r="B311" i="44"/>
  <c r="B310" i="44"/>
  <c r="B309" i="44"/>
  <c r="B308" i="44"/>
  <c r="B306" i="44"/>
  <c r="B305" i="44"/>
  <c r="B304" i="44"/>
  <c r="B303" i="44"/>
  <c r="B302" i="44"/>
  <c r="G300" i="44"/>
  <c r="F300" i="44"/>
  <c r="E300" i="44"/>
  <c r="D300" i="44"/>
  <c r="B300" i="44"/>
  <c r="B289" i="44"/>
  <c r="B288" i="44"/>
  <c r="B287" i="44"/>
  <c r="B286" i="44"/>
  <c r="G284" i="44"/>
  <c r="F284" i="44"/>
  <c r="D284" i="44"/>
  <c r="B284" i="44"/>
  <c r="G282" i="44"/>
  <c r="F282" i="44"/>
  <c r="E282" i="44"/>
  <c r="B282" i="44" s="1"/>
  <c r="D282" i="44"/>
  <c r="B280" i="44"/>
  <c r="B279" i="44"/>
  <c r="B278" i="44"/>
  <c r="B277" i="44"/>
  <c r="B276" i="44"/>
  <c r="B275" i="44"/>
  <c r="B274" i="44"/>
  <c r="B273" i="44"/>
  <c r="B271" i="44"/>
  <c r="B270" i="44"/>
  <c r="B269" i="44"/>
  <c r="B268" i="44"/>
  <c r="B267" i="44"/>
  <c r="G265" i="44"/>
  <c r="F265" i="44"/>
  <c r="E265" i="44"/>
  <c r="D265" i="44"/>
  <c r="B265" i="44"/>
  <c r="B263" i="44"/>
  <c r="B262" i="44"/>
  <c r="B261" i="44"/>
  <c r="G259" i="44"/>
  <c r="F259" i="44"/>
  <c r="D259" i="44"/>
  <c r="B259" i="44"/>
  <c r="G257" i="44"/>
  <c r="F257" i="44"/>
  <c r="E257" i="44"/>
  <c r="D257" i="44"/>
  <c r="B255" i="44"/>
  <c r="B254" i="44"/>
  <c r="B253" i="44"/>
  <c r="B252" i="44"/>
  <c r="B251" i="44"/>
  <c r="B250" i="44"/>
  <c r="B249" i="44"/>
  <c r="B248" i="44"/>
  <c r="B246" i="44"/>
  <c r="B245" i="44"/>
  <c r="B244" i="44"/>
  <c r="B243" i="44"/>
  <c r="B242" i="44"/>
  <c r="G240" i="44"/>
  <c r="F240" i="44"/>
  <c r="E240" i="44"/>
  <c r="D240" i="44"/>
  <c r="B240" i="44" s="1"/>
  <c r="B229" i="44"/>
  <c r="B228" i="44"/>
  <c r="B227" i="44"/>
  <c r="G224" i="44"/>
  <c r="F224" i="44"/>
  <c r="F222" i="44" s="1"/>
  <c r="E224" i="44"/>
  <c r="E222" i="44" s="1"/>
  <c r="D224" i="44"/>
  <c r="D222" i="44" s="1"/>
  <c r="B222" i="44" s="1"/>
  <c r="B224" i="44"/>
  <c r="G222" i="44"/>
  <c r="B220" i="44"/>
  <c r="B219" i="44"/>
  <c r="B218" i="44"/>
  <c r="B217" i="44"/>
  <c r="B216" i="44"/>
  <c r="B215" i="44"/>
  <c r="B213" i="44"/>
  <c r="B212" i="44"/>
  <c r="B211" i="44"/>
  <c r="B210" i="44"/>
  <c r="B209" i="44"/>
  <c r="G207" i="44"/>
  <c r="F207" i="44"/>
  <c r="E207" i="44"/>
  <c r="E200" i="44" s="1"/>
  <c r="D207" i="44"/>
  <c r="B207" i="44" s="1"/>
  <c r="B205" i="44"/>
  <c r="B204" i="44"/>
  <c r="G202" i="44"/>
  <c r="F202" i="44"/>
  <c r="E202" i="44"/>
  <c r="D202" i="44"/>
  <c r="B202" i="44"/>
  <c r="G200" i="44"/>
  <c r="F200" i="44"/>
  <c r="B198" i="44"/>
  <c r="B197" i="44"/>
  <c r="B196" i="44"/>
  <c r="B195" i="44"/>
  <c r="B194" i="44"/>
  <c r="B193" i="44"/>
  <c r="B192" i="44"/>
  <c r="B191" i="44"/>
  <c r="B189" i="44"/>
  <c r="B188" i="44"/>
  <c r="B187" i="44"/>
  <c r="B186" i="44"/>
  <c r="B185" i="44"/>
  <c r="G183" i="44"/>
  <c r="F183" i="44"/>
  <c r="E183" i="44"/>
  <c r="D183" i="44"/>
  <c r="B183" i="44" s="1"/>
  <c r="B181" i="44"/>
  <c r="B180" i="44"/>
  <c r="G178" i="44"/>
  <c r="F178" i="44"/>
  <c r="E178" i="44"/>
  <c r="D178" i="44"/>
  <c r="B178" i="44"/>
  <c r="G176" i="44"/>
  <c r="F176" i="44"/>
  <c r="E176" i="44"/>
  <c r="B167" i="44"/>
  <c r="B166" i="44"/>
  <c r="B165" i="44"/>
  <c r="B164" i="44"/>
  <c r="B163" i="44"/>
  <c r="B162" i="44"/>
  <c r="B161" i="44"/>
  <c r="B159" i="44"/>
  <c r="B158" i="44"/>
  <c r="B157" i="44"/>
  <c r="B156" i="44"/>
  <c r="B155" i="44"/>
  <c r="G153" i="44"/>
  <c r="F153" i="44"/>
  <c r="E153" i="44"/>
  <c r="D153" i="44"/>
  <c r="B153" i="44"/>
  <c r="B151" i="44"/>
  <c r="B150" i="44"/>
  <c r="B149" i="44"/>
  <c r="G147" i="44"/>
  <c r="F147" i="44"/>
  <c r="D147" i="44"/>
  <c r="B147" i="44"/>
  <c r="G145" i="44"/>
  <c r="F145" i="44"/>
  <c r="E145" i="44"/>
  <c r="D145" i="44"/>
  <c r="B143" i="44"/>
  <c r="B142" i="44"/>
  <c r="B141" i="44"/>
  <c r="B140" i="44"/>
  <c r="B139" i="44"/>
  <c r="B138" i="44"/>
  <c r="B137" i="44"/>
  <c r="B136" i="44"/>
  <c r="B134" i="44"/>
  <c r="B133" i="44"/>
  <c r="B132" i="44"/>
  <c r="B131" i="44"/>
  <c r="B130" i="44"/>
  <c r="G128" i="44"/>
  <c r="F128" i="44"/>
  <c r="E128" i="44"/>
  <c r="D128" i="44"/>
  <c r="B128" i="44" s="1"/>
  <c r="B126" i="44"/>
  <c r="B125" i="44"/>
  <c r="B124" i="44"/>
  <c r="B123" i="44"/>
  <c r="G121" i="44"/>
  <c r="F121" i="44"/>
  <c r="F119" i="44" s="1"/>
  <c r="E119" i="44"/>
  <c r="D121" i="44"/>
  <c r="D119" i="44" s="1"/>
  <c r="B121" i="44"/>
  <c r="G119" i="44"/>
  <c r="B110" i="44"/>
  <c r="B109" i="44"/>
  <c r="B108" i="44"/>
  <c r="B107" i="44"/>
  <c r="B106" i="44"/>
  <c r="B105" i="44"/>
  <c r="B104" i="44"/>
  <c r="B102" i="44"/>
  <c r="B101" i="44"/>
  <c r="B100" i="44"/>
  <c r="B99" i="44"/>
  <c r="B98" i="44"/>
  <c r="G96" i="44"/>
  <c r="F96" i="44"/>
  <c r="E96" i="44"/>
  <c r="D96" i="44"/>
  <c r="B96" i="44" s="1"/>
  <c r="B94" i="44"/>
  <c r="B93" i="44"/>
  <c r="B92" i="44"/>
  <c r="G90" i="44"/>
  <c r="F90" i="44"/>
  <c r="F88" i="44" s="1"/>
  <c r="E88" i="44"/>
  <c r="D90" i="44"/>
  <c r="D88" i="44" s="1"/>
  <c r="B90" i="44"/>
  <c r="G88" i="44"/>
  <c r="B86" i="44"/>
  <c r="B85" i="44"/>
  <c r="B84" i="44"/>
  <c r="B83" i="44"/>
  <c r="B82" i="44"/>
  <c r="B81" i="44"/>
  <c r="B80" i="44"/>
  <c r="B78" i="44"/>
  <c r="B77" i="44"/>
  <c r="B76" i="44"/>
  <c r="B75" i="44"/>
  <c r="B74" i="44"/>
  <c r="G72" i="44"/>
  <c r="F72" i="44"/>
  <c r="E72" i="44"/>
  <c r="D72" i="44"/>
  <c r="B72" i="44" s="1"/>
  <c r="B70" i="44"/>
  <c r="B69" i="44"/>
  <c r="G67" i="44"/>
  <c r="F67" i="44"/>
  <c r="E67" i="44"/>
  <c r="D67" i="44"/>
  <c r="D65" i="44" s="1"/>
  <c r="B65" i="44" s="1"/>
  <c r="B67" i="44"/>
  <c r="G65" i="44"/>
  <c r="F65" i="44"/>
  <c r="E65" i="44"/>
  <c r="B56" i="44"/>
  <c r="B55" i="44"/>
  <c r="B54" i="44"/>
  <c r="B53" i="44"/>
  <c r="B52" i="44"/>
  <c r="B50" i="44"/>
  <c r="B49" i="44"/>
  <c r="B48" i="44"/>
  <c r="B47" i="44"/>
  <c r="B46" i="44"/>
  <c r="G44" i="44"/>
  <c r="F44" i="44"/>
  <c r="E44" i="44"/>
  <c r="D44" i="44"/>
  <c r="B44" i="44"/>
  <c r="B42" i="44"/>
  <c r="B41" i="44"/>
  <c r="B40" i="44"/>
  <c r="B39" i="44"/>
  <c r="G37" i="44"/>
  <c r="F37" i="44"/>
  <c r="E37" i="44"/>
  <c r="D37" i="44"/>
  <c r="B37" i="44"/>
  <c r="G35" i="44"/>
  <c r="F35" i="44"/>
  <c r="E35" i="44"/>
  <c r="D35" i="44"/>
  <c r="B35" i="44" s="1"/>
  <c r="B33" i="44"/>
  <c r="B32" i="44"/>
  <c r="B31" i="44"/>
  <c r="B30" i="44"/>
  <c r="B29" i="44"/>
  <c r="B28" i="44"/>
  <c r="B27" i="44"/>
  <c r="B26" i="44"/>
  <c r="B24" i="44"/>
  <c r="B23" i="44"/>
  <c r="B22" i="44"/>
  <c r="B21" i="44"/>
  <c r="B20" i="44"/>
  <c r="G18" i="44"/>
  <c r="F18" i="44"/>
  <c r="E18" i="44"/>
  <c r="D18" i="44"/>
  <c r="B18" i="44" s="1"/>
  <c r="B16" i="44"/>
  <c r="B15" i="44"/>
  <c r="B14" i="44"/>
  <c r="B13" i="44"/>
  <c r="G11" i="44"/>
  <c r="F11" i="44"/>
  <c r="F9" i="44" s="1"/>
  <c r="E11" i="44"/>
  <c r="E9" i="44" s="1"/>
  <c r="D11" i="44"/>
  <c r="D9" i="44" s="1"/>
  <c r="B11" i="44"/>
  <c r="G9" i="44"/>
  <c r="B257" i="44" l="1"/>
  <c r="B145" i="44"/>
  <c r="B119" i="44"/>
  <c r="C224" i="44"/>
  <c r="C246" i="44"/>
  <c r="C274" i="44"/>
  <c r="C309" i="44"/>
  <c r="C320" i="44"/>
  <c r="C371" i="44"/>
  <c r="C333" i="44"/>
  <c r="C28" i="44"/>
  <c r="C143" i="44"/>
  <c r="C344" i="44"/>
  <c r="C248" i="44"/>
  <c r="C94" i="44"/>
  <c r="C277" i="44"/>
  <c r="C288" i="44"/>
  <c r="C312" i="44"/>
  <c r="C339" i="44"/>
  <c r="C383" i="44"/>
  <c r="C96" i="44"/>
  <c r="C132" i="44"/>
  <c r="C180" i="44"/>
  <c r="C209" i="44"/>
  <c r="C251" i="44"/>
  <c r="C263" i="44"/>
  <c r="C289" i="44"/>
  <c r="C313" i="44"/>
  <c r="C357" i="44"/>
  <c r="C78" i="44"/>
  <c r="C35" i="44"/>
  <c r="C227" i="44"/>
  <c r="C315" i="44"/>
  <c r="C358" i="44"/>
  <c r="C385" i="44"/>
  <c r="C39" i="44"/>
  <c r="C55" i="44"/>
  <c r="C319" i="44"/>
  <c r="C80" i="44"/>
  <c r="C210" i="44"/>
  <c r="C279" i="44"/>
  <c r="C82" i="44"/>
  <c r="C134" i="44"/>
  <c r="C162" i="44"/>
  <c r="C183" i="44"/>
  <c r="C198" i="44"/>
  <c r="C253" i="44"/>
  <c r="C280" i="44"/>
  <c r="C42" i="44"/>
  <c r="C249" i="44"/>
  <c r="C158" i="44"/>
  <c r="C18" i="44"/>
  <c r="C67" i="44"/>
  <c r="C121" i="44"/>
  <c r="C252" i="44"/>
  <c r="C119" i="44"/>
  <c r="C46" i="44"/>
  <c r="C83" i="44"/>
  <c r="C163" i="44"/>
  <c r="C360" i="44"/>
  <c r="C27" i="44"/>
  <c r="C368" i="44"/>
  <c r="C205" i="44"/>
  <c r="C369" i="44"/>
  <c r="C108" i="44"/>
  <c r="C286" i="44"/>
  <c r="C93" i="44"/>
  <c r="C276" i="44"/>
  <c r="C16" i="44"/>
  <c r="C65" i="44"/>
  <c r="C265" i="44"/>
  <c r="C20" i="44"/>
  <c r="C84" i="44"/>
  <c r="C98" i="44"/>
  <c r="C137" i="44"/>
  <c r="C149" i="44"/>
  <c r="C164" i="44"/>
  <c r="C213" i="44"/>
  <c r="C240" i="44"/>
  <c r="C255" i="44"/>
  <c r="C341" i="44"/>
  <c r="C361" i="44"/>
  <c r="C145" i="44"/>
  <c r="C76" i="44"/>
  <c r="C321" i="44"/>
  <c r="C273" i="44"/>
  <c r="C92" i="44"/>
  <c r="C109" i="44"/>
  <c r="C147" i="44"/>
  <c r="C21" i="44"/>
  <c r="C69" i="44"/>
  <c r="C257" i="44"/>
  <c r="C327" i="44"/>
  <c r="C363" i="44"/>
  <c r="C22" i="44"/>
  <c r="C267" i="44"/>
  <c r="C364" i="44"/>
  <c r="C11" i="44"/>
  <c r="C101" i="44"/>
  <c r="C124" i="44"/>
  <c r="C140" i="44"/>
  <c r="C153" i="44"/>
  <c r="C167" i="44"/>
  <c r="C186" i="44"/>
  <c r="C217" i="44"/>
  <c r="C268" i="44"/>
  <c r="C303" i="44"/>
  <c r="C329" i="44"/>
  <c r="C377" i="44"/>
  <c r="C392" i="44"/>
  <c r="C54" i="44"/>
  <c r="C244" i="44"/>
  <c r="C15" i="44"/>
  <c r="C157" i="44"/>
  <c r="C287" i="44"/>
  <c r="C32" i="44"/>
  <c r="C195" i="44"/>
  <c r="C48" i="44"/>
  <c r="C99" i="44"/>
  <c r="C150" i="44"/>
  <c r="C202" i="44"/>
  <c r="C375" i="44"/>
  <c r="C123" i="44"/>
  <c r="C216" i="44"/>
  <c r="C317" i="44"/>
  <c r="C376" i="44"/>
  <c r="B9" i="44"/>
  <c r="C192" i="44" s="1"/>
  <c r="C24" i="44"/>
  <c r="C52" i="44"/>
  <c r="C90" i="44"/>
  <c r="C102" i="44"/>
  <c r="C125" i="44"/>
  <c r="C141" i="44"/>
  <c r="C218" i="44"/>
  <c r="C242" i="44"/>
  <c r="C284" i="44"/>
  <c r="C304" i="44"/>
  <c r="C366" i="44"/>
  <c r="C379" i="44"/>
  <c r="C393" i="44"/>
  <c r="C74" i="44"/>
  <c r="C130" i="44"/>
  <c r="C382" i="44"/>
  <c r="C37" i="44"/>
  <c r="C85" i="44"/>
  <c r="C138" i="44"/>
  <c r="C390" i="44"/>
  <c r="C86" i="44"/>
  <c r="C139" i="44"/>
  <c r="C185" i="44"/>
  <c r="C328" i="44"/>
  <c r="C391" i="44"/>
  <c r="C23" i="44"/>
  <c r="C50" i="44"/>
  <c r="C53" i="44"/>
  <c r="B88" i="44"/>
  <c r="C88" i="44" s="1"/>
  <c r="C104" i="44"/>
  <c r="C126" i="44"/>
  <c r="C142" i="44"/>
  <c r="C188" i="44"/>
  <c r="C219" i="44"/>
  <c r="C243" i="44"/>
  <c r="C259" i="44"/>
  <c r="C270" i="44"/>
  <c r="C305" i="44"/>
  <c r="C332" i="44"/>
  <c r="C343" i="44"/>
  <c r="C367" i="44"/>
  <c r="C394" i="44"/>
  <c r="D200" i="44"/>
  <c r="B200" i="44" s="1"/>
  <c r="C200" i="44" s="1"/>
  <c r="D176" i="44"/>
  <c r="B176" i="44" s="1"/>
  <c r="C176" i="44" s="1"/>
  <c r="C207" i="44" l="1"/>
  <c r="C181" i="44"/>
  <c r="C337" i="44"/>
  <c r="C250" i="44"/>
  <c r="C381" i="44"/>
  <c r="C41" i="44"/>
  <c r="C159" i="44"/>
  <c r="C136" i="44"/>
  <c r="C81" i="44"/>
  <c r="C9" i="44"/>
  <c r="C335" i="44"/>
  <c r="C326" i="44"/>
  <c r="C311" i="44"/>
  <c r="C302" i="44"/>
  <c r="C278" i="44"/>
  <c r="C269" i="44"/>
  <c r="C261" i="44"/>
  <c r="C254" i="44"/>
  <c r="C245" i="44"/>
  <c r="C228" i="44"/>
  <c r="C49" i="44"/>
  <c r="C220" i="44"/>
  <c r="C211" i="44"/>
  <c r="C196" i="44"/>
  <c r="C187" i="44"/>
  <c r="C165" i="44"/>
  <c r="C105" i="44"/>
  <c r="C155" i="44"/>
  <c r="C215" i="44"/>
  <c r="C151" i="44"/>
  <c r="C226" i="44"/>
  <c r="C191" i="44"/>
  <c r="C26" i="44"/>
  <c r="C387" i="44"/>
  <c r="C222" i="44"/>
  <c r="C72" i="44"/>
  <c r="C189" i="44"/>
  <c r="C47" i="44"/>
  <c r="C388" i="44"/>
  <c r="C77" i="44"/>
  <c r="C133" i="44"/>
  <c r="C31" i="44"/>
  <c r="C131" i="44"/>
  <c r="C336" i="44"/>
  <c r="C107" i="44"/>
  <c r="C106" i="44"/>
  <c r="C323" i="44"/>
  <c r="C310" i="44"/>
  <c r="C75" i="44"/>
  <c r="C300" i="44"/>
  <c r="C325" i="44"/>
  <c r="C308" i="44"/>
  <c r="C33" i="44"/>
  <c r="C306" i="44"/>
  <c r="C194" i="44"/>
  <c r="C275" i="44"/>
  <c r="C56" i="44"/>
  <c r="C282" i="44"/>
  <c r="C40" i="44"/>
  <c r="C262" i="44"/>
  <c r="C128" i="44"/>
  <c r="C44" i="44"/>
  <c r="C193" i="44"/>
  <c r="C29" i="44"/>
  <c r="C166" i="44"/>
  <c r="C204" i="44"/>
  <c r="C197" i="44"/>
  <c r="C229" i="44"/>
  <c r="C271" i="44"/>
  <c r="C110" i="44"/>
  <c r="C384" i="44"/>
  <c r="C156" i="44"/>
  <c r="C30" i="44"/>
  <c r="C13" i="44"/>
  <c r="C331" i="44"/>
  <c r="C70" i="44"/>
  <c r="C365" i="44"/>
  <c r="C100" i="44"/>
  <c r="C389" i="44"/>
  <c r="C161" i="44"/>
  <c r="C212" i="44"/>
  <c r="C359" i="44"/>
  <c r="C14" i="44"/>
  <c r="C373" i="44"/>
  <c r="C355" i="44"/>
  <c r="C178" i="44"/>
  <c r="C334" i="44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0" new="1" background="1">
    <dbPr connection="Provider=Microsoft.ACE.OLEDB.12.0;Password=&quot;&quot;;User ID=Admin;Data Source=Z:\Nacimientos_y_fetales\2020\Base de datos 2020\BD Nacimientos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<sst xmlns="http://schemas.openxmlformats.org/spreadsheetml/2006/main" count="244" uniqueCount="50">
  <si>
    <t>Nacimientos vivos</t>
  </si>
  <si>
    <t>Total</t>
  </si>
  <si>
    <t xml:space="preserve">Soltera </t>
  </si>
  <si>
    <t xml:space="preserve"> </t>
  </si>
  <si>
    <t>Casada</t>
  </si>
  <si>
    <t>Unida</t>
  </si>
  <si>
    <t xml:space="preserve">Estado civil/conyugal de la madre </t>
  </si>
  <si>
    <t>Otro (1)</t>
  </si>
  <si>
    <t>Panamá: (Continuación)</t>
  </si>
  <si>
    <t>Veraguas: (Continuación)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</si>
  <si>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</si>
  <si>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</si>
  <si>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</si>
  <si>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</si>
  <si>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</si>
  <si>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</si>
  <si>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</si>
  <si>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</si>
  <si>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</si>
  <si>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</si>
  <si>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</si>
  <si>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</si>
  <si>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</si>
  <si>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</si>
  <si>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</si>
  <si>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</si>
  <si>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</si>
  <si>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</si>
  <si>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</si>
  <si>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</si>
  <si>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</si>
  <si>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</si>
  <si>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</si>
  <si>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 xml:space="preserve">SEGÚN PROVINCIA, COMARCA INDÍGENA DE RESIDENCIA </t>
  </si>
  <si>
    <t>Porcentaje</t>
  </si>
  <si>
    <t>(1)  Se refiere al estado civil/conyugal: Separada de unión, separada de matrimonio y viuda.</t>
  </si>
  <si>
    <t xml:space="preserve">Provincia, comarca indígena                              de residencia y edad                                    de la madre </t>
  </si>
  <si>
    <t xml:space="preserve"> No especificada</t>
  </si>
  <si>
    <t>Comarca Emberá: (Continuación)</t>
  </si>
  <si>
    <t xml:space="preserve">             de salud pública (Minsa y CSS), clínicas privadas y oficinas del Registro Civil (Tribunal Electoral).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</si>
  <si>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adoptada, para la expresión del dato.</t>
    </r>
  </si>
  <si>
    <t>Fuente: Los datos publicados corresponden a información recopilada, con base en los registros administrativos de las instalaciones</t>
  </si>
  <si>
    <t xml:space="preserve">   No especificada</t>
  </si>
  <si>
    <t xml:space="preserve">    Menos de 15</t>
  </si>
  <si>
    <t>NOTA:  Excluye los grupos de edad, en los cuales no se registró información.</t>
  </si>
  <si>
    <t>Y EDAD DE LA MADRE:  AÑO 2023</t>
  </si>
  <si>
    <t xml:space="preserve">Cuadro 13.  NACIMIENTOS VIVOS EN LA REPÚBLICA, POR ESTADO CIVIL/CONYUGAL, </t>
  </si>
  <si>
    <t>..</t>
  </si>
  <si>
    <t>.. Dato no aplicable al grupo o categoría.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</si>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</sst>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104">
    <xf numFmtId="0" fontId="0" fillId="0" borderId="0" xfId="0"/>
    <xf numFmtId="164" fontId="3" fillId="0" borderId="6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164" fontId="3" fillId="0" borderId="0" xfId="4" applyNumberFormat="1" applyFont="1"/>
    <xf numFmtId="164" fontId="3" fillId="0" borderId="6" xfId="3" applyNumberFormat="1" applyFont="1" applyFill="1" applyBorder="1" applyAlignment="1">
      <alignment horizontal="right"/>
    </xf>
    <xf numFmtId="164" fontId="3" fillId="0" borderId="7" xfId="3" applyNumberFormat="1" applyFont="1" applyFill="1" applyBorder="1" applyAlignment="1">
      <alignment horizontal="right"/>
    </xf>
    <xf numFmtId="164" fontId="1" fillId="0" borderId="0" xfId="4" applyNumberFormat="1" applyFont="1"/>
    <xf numFmtId="49" fontId="1" fillId="0" borderId="0" xfId="7" applyNumberFormat="1" applyFont="1"/>
    <xf numFmtId="164" fontId="1" fillId="0" borderId="0" xfId="6" applyNumberFormat="1" applyFont="1" applyAlignment="1"/>
    <xf numFmtId="164" fontId="1" fillId="0" borderId="0" xfId="2" applyNumberFormat="1" applyFont="1" applyBorder="1" applyAlignment="1"/>
    <xf numFmtId="164" fontId="3" fillId="0" borderId="1" xfId="4" applyNumberFormat="1" applyFont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164" fontId="3" fillId="2" borderId="3" xfId="4" applyNumberFormat="1" applyFont="1" applyFill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right"/>
    </xf>
    <xf numFmtId="164" fontId="3" fillId="0" borderId="6" xfId="4" applyNumberFormat="1" applyFont="1" applyFill="1" applyBorder="1"/>
    <xf numFmtId="164" fontId="3" fillId="0" borderId="7" xfId="4" applyNumberFormat="1" applyFont="1" applyFill="1" applyBorder="1"/>
    <xf numFmtId="164" fontId="1" fillId="0" borderId="0" xfId="4" applyNumberFormat="1" applyFont="1" applyBorder="1"/>
    <xf numFmtId="164" fontId="1" fillId="0" borderId="0" xfId="6" applyNumberFormat="1" applyFont="1" applyAlignment="1">
      <alignment vertical="center"/>
    </xf>
    <xf numFmtId="164" fontId="1" fillId="0" borderId="0" xfId="5" applyNumberFormat="1" applyFont="1" applyFill="1" applyBorder="1"/>
    <xf numFmtId="164" fontId="1" fillId="0" borderId="0" xfId="1" applyNumberFormat="1" applyFont="1" applyBorder="1"/>
    <xf numFmtId="164" fontId="1" fillId="0" borderId="8" xfId="1" applyNumberFormat="1" applyFont="1" applyBorder="1"/>
    <xf numFmtId="164" fontId="1" fillId="0" borderId="8" xfId="4" applyNumberFormat="1" applyFont="1" applyBorder="1"/>
    <xf numFmtId="164" fontId="1" fillId="0" borderId="0" xfId="4" applyNumberFormat="1" applyFont="1" applyBorder="1" applyAlignment="1">
      <alignment horizontal="left"/>
    </xf>
    <xf numFmtId="164" fontId="1" fillId="0" borderId="0" xfId="4" applyNumberFormat="1" applyFont="1" applyBorder="1" applyAlignment="1">
      <alignment horizontal="left" indent="1"/>
    </xf>
    <xf numFmtId="164" fontId="1" fillId="0" borderId="0" xfId="1" applyNumberFormat="1" applyFont="1" applyBorder="1" applyAlignment="1">
      <alignment horizontal="left"/>
    </xf>
    <xf numFmtId="164" fontId="1" fillId="0" borderId="0" xfId="6" applyNumberFormat="1" applyFont="1" applyAlignment="1">
      <alignment horizontal="left" indent="4"/>
    </xf>
    <xf numFmtId="164" fontId="1" fillId="0" borderId="0" xfId="1" applyNumberFormat="1" applyFont="1" applyBorder="1" applyAlignment="1">
      <alignment horizontal="left" indent="1"/>
    </xf>
    <xf numFmtId="164" fontId="3" fillId="0" borderId="0" xfId="4" applyNumberFormat="1" applyFont="1" applyBorder="1"/>
    <xf numFmtId="164" fontId="1" fillId="0" borderId="6" xfId="3" applyNumberFormat="1" applyFont="1" applyFill="1" applyBorder="1" applyAlignment="1">
      <alignment horizontal="right"/>
    </xf>
    <xf numFmtId="164" fontId="1" fillId="0" borderId="0" xfId="4" applyNumberFormat="1" applyFont="1" applyFill="1" applyAlignment="1">
      <alignment horizontal="right"/>
    </xf>
    <xf numFmtId="165" fontId="1" fillId="0" borderId="6" xfId="3" applyNumberFormat="1" applyFont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4" fontId="1" fillId="0" borderId="7" xfId="3" applyNumberFormat="1" applyFont="1" applyBorder="1" applyAlignment="1">
      <alignment horizontal="right"/>
    </xf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3"/>
    </xf>
    <xf numFmtId="164" fontId="1" fillId="0" borderId="0" xfId="6" applyNumberFormat="1" applyFont="1" applyAlignment="1">
      <alignment horizontal="left" indent="3"/>
    </xf>
    <xf numFmtId="166" fontId="3" fillId="0" borderId="6" xfId="3" applyNumberFormat="1" applyFont="1" applyBorder="1" applyAlignment="1">
      <alignment horizontal="right"/>
    </xf>
    <xf numFmtId="166" fontId="1" fillId="0" borderId="6" xfId="3" applyNumberFormat="1" applyFont="1" applyBorder="1" applyAlignment="1">
      <alignment horizontal="right"/>
    </xf>
    <xf numFmtId="166" fontId="3" fillId="0" borderId="6" xfId="3" applyNumberFormat="1" applyFont="1" applyFill="1" applyBorder="1" applyAlignment="1">
      <alignment horizontal="right"/>
    </xf>
    <xf numFmtId="166" fontId="3" fillId="0" borderId="6" xfId="4" applyNumberFormat="1" applyFont="1" applyFill="1" applyBorder="1"/>
    <xf numFmtId="164" fontId="3" fillId="0" borderId="0" xfId="2" applyNumberFormat="1" applyFont="1" applyBorder="1" applyAlignment="1">
      <alignment horizontal="center"/>
    </xf>
    <xf numFmtId="0" fontId="1" fillId="0" borderId="0" xfId="9" applyFont="1"/>
    <xf numFmtId="164" fontId="1" fillId="0" borderId="8" xfId="2" applyNumberFormat="1" applyFont="1" applyBorder="1" applyAlignment="1"/>
    <xf numFmtId="165" fontId="1" fillId="0" borderId="8" xfId="3" applyNumberFormat="1" applyFont="1" applyFill="1" applyBorder="1" applyAlignment="1">
      <alignment horizontal="right"/>
    </xf>
    <xf numFmtId="164" fontId="3" fillId="0" borderId="8" xfId="4" applyNumberFormat="1" applyFont="1" applyBorder="1"/>
    <xf numFmtId="164" fontId="3" fillId="0" borderId="6" xfId="4" applyNumberFormat="1" applyFont="1" applyBorder="1"/>
    <xf numFmtId="164" fontId="3" fillId="2" borderId="2" xfId="4" applyNumberFormat="1" applyFont="1" applyFill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left" indent="1"/>
    </xf>
    <xf numFmtId="166" fontId="1" fillId="0" borderId="6" xfId="3" applyNumberFormat="1" applyFont="1" applyFill="1" applyBorder="1" applyAlignment="1">
      <alignment horizontal="right"/>
    </xf>
    <xf numFmtId="164" fontId="1" fillId="0" borderId="4" xfId="4" applyNumberFormat="1" applyFont="1" applyBorder="1"/>
    <xf numFmtId="165" fontId="1" fillId="0" borderId="4" xfId="4" applyNumberFormat="1" applyFont="1" applyBorder="1"/>
    <xf numFmtId="164" fontId="1" fillId="0" borderId="5" xfId="4" applyNumberFormat="1" applyFont="1" applyBorder="1"/>
    <xf numFmtId="164" fontId="1" fillId="0" borderId="6" xfId="8" applyNumberFormat="1" applyFont="1" applyFill="1" applyBorder="1" applyAlignment="1">
      <alignment horizontal="right"/>
    </xf>
    <xf numFmtId="164" fontId="1" fillId="0" borderId="7" xfId="8" applyNumberFormat="1" applyFont="1" applyFill="1" applyBorder="1" applyAlignment="1">
      <alignment horizontal="right"/>
    </xf>
    <xf numFmtId="164" fontId="1" fillId="0" borderId="6" xfId="4" applyNumberFormat="1" applyFont="1" applyBorder="1"/>
    <xf numFmtId="164" fontId="1" fillId="0" borderId="7" xfId="4" applyNumberFormat="1" applyFont="1" applyBorder="1"/>
    <xf numFmtId="164" fontId="1" fillId="0" borderId="6" xfId="8" applyNumberFormat="1" applyFont="1" applyFill="1" applyBorder="1"/>
    <xf numFmtId="164" fontId="1" fillId="0" borderId="4" xfId="3" applyNumberFormat="1" applyFont="1" applyBorder="1" applyAlignment="1">
      <alignment horizontal="right"/>
    </xf>
    <xf numFmtId="165" fontId="1" fillId="0" borderId="4" xfId="3" applyNumberFormat="1" applyFont="1" applyBorder="1" applyAlignment="1">
      <alignment horizontal="right"/>
    </xf>
    <xf numFmtId="164" fontId="1" fillId="0" borderId="4" xfId="8" applyNumberFormat="1" applyFont="1" applyBorder="1" applyAlignment="1">
      <alignment horizontal="right"/>
    </xf>
    <xf numFmtId="164" fontId="1" fillId="0" borderId="5" xfId="8" applyNumberFormat="1" applyFont="1" applyBorder="1" applyAlignment="1">
      <alignment horizontal="right"/>
    </xf>
    <xf numFmtId="164" fontId="1" fillId="0" borderId="0" xfId="8" applyNumberFormat="1" applyFont="1" applyFill="1"/>
    <xf numFmtId="165" fontId="1" fillId="0" borderId="6" xfId="4" applyNumberFormat="1" applyFont="1" applyBorder="1"/>
    <xf numFmtId="164" fontId="1" fillId="0" borderId="0" xfId="2" applyNumberFormat="1" applyFont="1" applyBorder="1" applyAlignment="1">
      <alignment horizontal="right" indent="17"/>
    </xf>
    <xf numFmtId="164" fontId="1" fillId="0" borderId="0" xfId="8" applyNumberFormat="1" applyFont="1" applyFill="1" applyBorder="1" applyAlignment="1">
      <alignment horizontal="right"/>
    </xf>
    <xf numFmtId="164" fontId="1" fillId="0" borderId="6" xfId="4" applyNumberFormat="1" applyFont="1" applyFill="1" applyBorder="1"/>
    <xf numFmtId="164" fontId="1" fillId="0" borderId="8" xfId="2" applyNumberFormat="1" applyFont="1" applyBorder="1" applyAlignment="1">
      <alignment horizontal="left" indent="3"/>
    </xf>
    <xf numFmtId="164" fontId="1" fillId="0" borderId="5" xfId="3" applyNumberFormat="1" applyFont="1" applyBorder="1" applyAlignment="1">
      <alignment horizontal="right"/>
    </xf>
    <xf numFmtId="3" fontId="1" fillId="0" borderId="6" xfId="3" applyNumberFormat="1" applyFont="1" applyBorder="1" applyAlignment="1">
      <alignment horizontal="right"/>
    </xf>
    <xf numFmtId="3" fontId="1" fillId="0" borderId="7" xfId="3" applyNumberFormat="1" applyFont="1" applyBorder="1" applyAlignment="1">
      <alignment horizontal="right"/>
    </xf>
    <xf numFmtId="3" fontId="1" fillId="0" borderId="4" xfId="3" applyNumberFormat="1" applyFont="1" applyBorder="1" applyAlignment="1">
      <alignment horizontal="right"/>
    </xf>
    <xf numFmtId="3" fontId="1" fillId="0" borderId="5" xfId="3" applyNumberFormat="1" applyFont="1" applyBorder="1" applyAlignment="1">
      <alignment horizontal="right"/>
    </xf>
    <xf numFmtId="164" fontId="1" fillId="0" borderId="1" xfId="4" applyNumberFormat="1" applyFont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164" fontId="1" fillId="0" borderId="4" xfId="8" applyNumberFormat="1" applyFont="1" applyBorder="1"/>
    <xf numFmtId="164" fontId="1" fillId="0" borderId="6" xfId="8" applyNumberFormat="1" applyFont="1" applyBorder="1"/>
    <xf numFmtId="164" fontId="1" fillId="0" borderId="1" xfId="4" applyNumberFormat="1" applyFont="1" applyBorder="1"/>
    <xf numFmtId="164" fontId="1" fillId="0" borderId="2" xfId="3" applyNumberFormat="1" applyFont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4" fontId="1" fillId="0" borderId="2" xfId="4" applyNumberFormat="1" applyFont="1" applyBorder="1" applyAlignment="1">
      <alignment horizontal="right"/>
    </xf>
    <xf numFmtId="164" fontId="1" fillId="0" borderId="3" xfId="4" applyNumberFormat="1" applyFont="1" applyBorder="1" applyAlignment="1">
      <alignment horizontal="right"/>
    </xf>
    <xf numFmtId="165" fontId="1" fillId="0" borderId="0" xfId="4" applyNumberFormat="1" applyFont="1" applyBorder="1"/>
    <xf numFmtId="3" fontId="1" fillId="0" borderId="0" xfId="10" applyNumberFormat="1" applyFont="1" applyFill="1" applyBorder="1" applyAlignment="1">
      <alignment horizontal="left"/>
    </xf>
    <xf numFmtId="165" fontId="1" fillId="0" borderId="0" xfId="4" applyNumberFormat="1" applyFont="1"/>
    <xf numFmtId="0" fontId="1" fillId="0" borderId="0" xfId="8" applyFont="1" applyAlignment="1">
      <alignment vertical="center"/>
    </xf>
    <xf numFmtId="164" fontId="1" fillId="0" borderId="0" xfId="4" applyNumberFormat="1" applyFont="1" applyFill="1" applyBorder="1"/>
    <xf numFmtId="0" fontId="1" fillId="0" borderId="0" xfId="4" applyNumberFormat="1" applyFont="1"/>
    <xf numFmtId="166" fontId="1" fillId="0" borderId="6" xfId="4" applyNumberFormat="1" applyFont="1" applyFill="1" applyBorder="1"/>
    <xf numFmtId="165" fontId="3" fillId="0" borderId="6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49" fontId="1" fillId="0" borderId="0" xfId="10" applyNumberFormat="1" applyFont="1" applyFill="1" applyBorder="1" applyAlignment="1">
      <alignment horizontal="left"/>
    </xf>
    <xf numFmtId="49" fontId="1" fillId="0" borderId="0" xfId="4" applyNumberFormat="1" applyFont="1"/>
    <xf numFmtId="164" fontId="3" fillId="0" borderId="0" xfId="4" applyNumberFormat="1" applyFont="1" applyAlignment="1">
      <alignment horizontal="center"/>
    </xf>
    <xf numFmtId="164" fontId="3" fillId="2" borderId="9" xfId="4" applyNumberFormat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164" fontId="3" fillId="2" borderId="10" xfId="4" applyNumberFormat="1" applyFont="1" applyFill="1" applyBorder="1" applyAlignment="1">
      <alignment horizontal="center" vertical="center" wrapText="1"/>
    </xf>
    <xf numFmtId="164" fontId="3" fillId="2" borderId="11" xfId="4" applyNumberFormat="1" applyFont="1" applyFill="1" applyBorder="1" applyAlignment="1">
      <alignment horizontal="center" vertical="center" wrapText="1"/>
    </xf>
    <xf numFmtId="164" fontId="3" fillId="2" borderId="12" xfId="4" applyNumberFormat="1" applyFont="1" applyFill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 wrapText="1"/>
    </xf>
    <xf numFmtId="164" fontId="3" fillId="2" borderId="2" xfId="8" applyNumberFormat="1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165" fontId="3" fillId="2" borderId="2" xfId="4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_221-02 2 2" xfId="10"/>
    <cellStyle name="Normal_221-04" xfId="1"/>
    <cellStyle name="Normal_221-05" xfId="7"/>
    <cellStyle name="Normal_221-08" xfId="2"/>
    <cellStyle name="Normal_97-04" xfId="9"/>
    <cellStyle name="Normal_Boletin Nac V 2002" xfId="3"/>
    <cellStyle name="Normal_consultoria1" xfId="4"/>
    <cellStyle name="Normal_impares de naci98" xfId="5"/>
    <cellStyle name="Normal_NV2003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abSelected="1" zoomScaleNormal="100" zoomScaleSheetLayoutView="100" workbookViewId="0">
      <selection activeCell="U1" sqref="U1"/>
    </sheetView>
  </sheetViews>
  <sheetFormatPr baseColWidth="10" defaultColWidth="11.42578125" defaultRowHeight="12.75" customHeight="1" x14ac:dyDescent="0.2"/>
  <cols>
    <col min="1" max="1" width="31.7109375" style="6" customWidth="1"/>
    <col min="2" max="2" width="12.28515625" style="6" customWidth="1"/>
    <col min="3" max="3" width="12.28515625" style="85" customWidth="1"/>
    <col min="4" max="7" width="12.28515625" style="6" customWidth="1"/>
    <col min="8" max="8" width="11.42578125" style="17"/>
    <col min="9" max="9" width="18.28515625" style="6" customWidth="1"/>
    <col min="10" max="16384" width="11.42578125" style="6"/>
  </cols>
  <sheetData>
    <row r="1" spans="1:8" ht="12.75" customHeight="1" x14ac:dyDescent="0.2">
      <c r="A1" s="94" t="s">
        <v>46</v>
      </c>
      <c r="B1" s="94"/>
      <c r="C1" s="94"/>
      <c r="D1" s="94"/>
      <c r="E1" s="94"/>
      <c r="F1" s="94"/>
      <c r="G1" s="94"/>
    </row>
    <row r="2" spans="1:8" ht="12.75" customHeight="1" x14ac:dyDescent="0.2">
      <c r="A2" s="94" t="s">
        <v>33</v>
      </c>
      <c r="B2" s="94"/>
      <c r="C2" s="94"/>
      <c r="D2" s="94"/>
      <c r="E2" s="94"/>
      <c r="F2" s="94"/>
      <c r="G2" s="94"/>
    </row>
    <row r="3" spans="1:8" ht="12.75" customHeight="1" x14ac:dyDescent="0.2">
      <c r="A3" s="94" t="s">
        <v>45</v>
      </c>
      <c r="B3" s="94"/>
      <c r="C3" s="94"/>
      <c r="D3" s="94"/>
      <c r="E3" s="94"/>
      <c r="F3" s="94"/>
      <c r="G3" s="94"/>
    </row>
    <row r="4" spans="1:8" ht="12.75" customHeight="1" x14ac:dyDescent="0.2">
      <c r="A4" s="10"/>
      <c r="B4" s="11"/>
      <c r="C4" s="12"/>
      <c r="D4" s="11"/>
      <c r="E4" s="11"/>
      <c r="F4" s="11"/>
      <c r="G4" s="11"/>
    </row>
    <row r="5" spans="1:8" ht="22.5" customHeight="1" x14ac:dyDescent="0.2">
      <c r="A5" s="95" t="s">
        <v>36</v>
      </c>
      <c r="B5" s="98" t="s">
        <v>0</v>
      </c>
      <c r="C5" s="99"/>
      <c r="D5" s="99"/>
      <c r="E5" s="99"/>
      <c r="F5" s="99"/>
      <c r="G5" s="99"/>
    </row>
    <row r="6" spans="1:8" ht="22.5" customHeight="1" x14ac:dyDescent="0.2">
      <c r="A6" s="96"/>
      <c r="B6" s="100" t="s">
        <v>1</v>
      </c>
      <c r="C6" s="102" t="s">
        <v>34</v>
      </c>
      <c r="D6" s="98" t="s">
        <v>6</v>
      </c>
      <c r="E6" s="99"/>
      <c r="F6" s="99"/>
      <c r="G6" s="99"/>
    </row>
    <row r="7" spans="1:8" ht="22.5" customHeight="1" x14ac:dyDescent="0.2">
      <c r="A7" s="97"/>
      <c r="B7" s="101"/>
      <c r="C7" s="103"/>
      <c r="D7" s="47" t="s">
        <v>2</v>
      </c>
      <c r="E7" s="47" t="s">
        <v>4</v>
      </c>
      <c r="F7" s="47" t="s">
        <v>5</v>
      </c>
      <c r="G7" s="13" t="s">
        <v>7</v>
      </c>
    </row>
    <row r="8" spans="1:8" ht="14.1" customHeight="1" x14ac:dyDescent="0.2">
      <c r="B8" s="50"/>
      <c r="C8" s="51"/>
      <c r="D8" s="50"/>
      <c r="E8" s="50"/>
      <c r="F8" s="50"/>
      <c r="G8" s="52"/>
    </row>
    <row r="9" spans="1:8" s="3" customFormat="1" ht="14.25" customHeight="1" x14ac:dyDescent="0.2">
      <c r="A9" s="41" t="s">
        <v>32</v>
      </c>
      <c r="B9" s="1">
        <f>SUM(D9:G9)</f>
        <v>59907</v>
      </c>
      <c r="C9" s="31">
        <f>B9/$B$9*100</f>
        <v>100</v>
      </c>
      <c r="D9" s="1">
        <f>SUM(D11,D18,D26:D33)</f>
        <v>10915</v>
      </c>
      <c r="E9" s="1">
        <f>SUM(E11,E18,E26:E33)</f>
        <v>7481</v>
      </c>
      <c r="F9" s="1">
        <f>SUM(F11,F18,F26:F33)</f>
        <v>41380</v>
      </c>
      <c r="G9" s="2">
        <f>SUM(G11,G18,G26:G33)</f>
        <v>131</v>
      </c>
      <c r="H9" s="28"/>
    </row>
    <row r="10" spans="1:8" s="3" customFormat="1" ht="13.5" customHeight="1" x14ac:dyDescent="0.2">
      <c r="A10" s="35"/>
      <c r="B10" s="1"/>
      <c r="C10" s="31"/>
      <c r="D10" s="14"/>
      <c r="E10" s="14"/>
      <c r="F10" s="14"/>
      <c r="G10" s="33"/>
      <c r="H10" s="28"/>
    </row>
    <row r="11" spans="1:8" s="3" customFormat="1" ht="13.5" customHeight="1" x14ac:dyDescent="0.2">
      <c r="A11" s="9" t="s">
        <v>43</v>
      </c>
      <c r="B11" s="1">
        <f t="shared" ref="B11:B56" si="0">SUM(D11:G11)</f>
        <v>306</v>
      </c>
      <c r="C11" s="31">
        <f>B11/$B$9*100</f>
        <v>0.51079172717712451</v>
      </c>
      <c r="D11" s="1">
        <f>SUM(D13:D16)</f>
        <v>207</v>
      </c>
      <c r="E11" s="37">
        <f>SUM(E13:E16)</f>
        <v>0</v>
      </c>
      <c r="F11" s="1">
        <f>SUM(F13:F16)</f>
        <v>99</v>
      </c>
      <c r="G11" s="2">
        <f>SUM(G13:G16)</f>
        <v>0</v>
      </c>
      <c r="H11" s="28"/>
    </row>
    <row r="12" spans="1:8" s="3" customFormat="1" ht="13.5" customHeight="1" x14ac:dyDescent="0.2">
      <c r="A12" s="9"/>
      <c r="B12" s="1"/>
      <c r="C12" s="31"/>
      <c r="D12" s="1"/>
      <c r="E12" s="37"/>
      <c r="F12" s="1"/>
      <c r="G12" s="2"/>
      <c r="H12" s="28"/>
    </row>
    <row r="13" spans="1:8" s="3" customFormat="1" ht="13.5" customHeight="1" x14ac:dyDescent="0.2">
      <c r="A13" s="35">
        <v>11</v>
      </c>
      <c r="B13" s="1">
        <f t="shared" si="0"/>
        <v>7</v>
      </c>
      <c r="C13" s="31">
        <f t="shared" ref="C13:C33" si="1">B13/$B$9*100</f>
        <v>1.1684778072679319E-2</v>
      </c>
      <c r="D13" s="53">
        <v>6</v>
      </c>
      <c r="E13" s="38">
        <v>0</v>
      </c>
      <c r="F13" s="53">
        <v>1</v>
      </c>
      <c r="G13" s="54">
        <v>0</v>
      </c>
      <c r="H13" s="28"/>
    </row>
    <row r="14" spans="1:8" s="3" customFormat="1" ht="13.5" customHeight="1" x14ac:dyDescent="0.2">
      <c r="A14" s="35">
        <v>12</v>
      </c>
      <c r="B14" s="1">
        <f t="shared" si="0"/>
        <v>19</v>
      </c>
      <c r="C14" s="31">
        <f t="shared" si="1"/>
        <v>3.1715826197272437E-2</v>
      </c>
      <c r="D14" s="53">
        <v>15</v>
      </c>
      <c r="E14" s="38">
        <v>0</v>
      </c>
      <c r="F14" s="53">
        <v>4</v>
      </c>
      <c r="G14" s="54">
        <v>0</v>
      </c>
      <c r="H14" s="28"/>
    </row>
    <row r="15" spans="1:8" s="3" customFormat="1" ht="13.5" customHeight="1" x14ac:dyDescent="0.2">
      <c r="A15" s="35">
        <v>13</v>
      </c>
      <c r="B15" s="1">
        <f t="shared" si="0"/>
        <v>51</v>
      </c>
      <c r="C15" s="31">
        <f t="shared" si="1"/>
        <v>8.5131954529520756E-2</v>
      </c>
      <c r="D15" s="53">
        <v>41</v>
      </c>
      <c r="E15" s="38">
        <v>0</v>
      </c>
      <c r="F15" s="53">
        <v>10</v>
      </c>
      <c r="G15" s="54">
        <v>0</v>
      </c>
      <c r="H15" s="28"/>
    </row>
    <row r="16" spans="1:8" s="3" customFormat="1" ht="13.5" customHeight="1" x14ac:dyDescent="0.2">
      <c r="A16" s="35">
        <v>14</v>
      </c>
      <c r="B16" s="1">
        <f t="shared" si="0"/>
        <v>229</v>
      </c>
      <c r="C16" s="31">
        <f t="shared" si="1"/>
        <v>0.38225916837765206</v>
      </c>
      <c r="D16" s="53">
        <v>145</v>
      </c>
      <c r="E16" s="38">
        <v>0</v>
      </c>
      <c r="F16" s="53">
        <v>84</v>
      </c>
      <c r="G16" s="54">
        <v>0</v>
      </c>
      <c r="H16" s="28"/>
    </row>
    <row r="17" spans="1:8" s="3" customFormat="1" ht="13.5" customHeight="1" x14ac:dyDescent="0.2">
      <c r="A17" s="26"/>
      <c r="B17" s="1"/>
      <c r="C17" s="31"/>
      <c r="D17" s="14"/>
      <c r="E17" s="14"/>
      <c r="F17" s="14"/>
      <c r="G17" s="33"/>
      <c r="H17" s="28"/>
    </row>
    <row r="18" spans="1:8" s="3" customFormat="1" ht="13.5" customHeight="1" x14ac:dyDescent="0.2">
      <c r="A18" s="9" t="s">
        <v>10</v>
      </c>
      <c r="B18" s="1">
        <f t="shared" si="0"/>
        <v>8206</v>
      </c>
      <c r="C18" s="31">
        <f t="shared" si="1"/>
        <v>13.697898409200929</v>
      </c>
      <c r="D18" s="1">
        <f>SUM(D20:D24)</f>
        <v>2763</v>
      </c>
      <c r="E18" s="1">
        <f t="shared" ref="E18:G18" si="2">SUM(E20:E24)</f>
        <v>68</v>
      </c>
      <c r="F18" s="1">
        <f t="shared" si="2"/>
        <v>5363</v>
      </c>
      <c r="G18" s="2">
        <f t="shared" si="2"/>
        <v>12</v>
      </c>
      <c r="H18" s="28"/>
    </row>
    <row r="19" spans="1:8" s="3" customFormat="1" ht="13.5" customHeight="1" x14ac:dyDescent="0.2">
      <c r="A19" s="35"/>
      <c r="B19" s="1"/>
      <c r="C19" s="31"/>
      <c r="D19" s="1"/>
      <c r="E19" s="1"/>
      <c r="F19" s="1"/>
      <c r="G19" s="2"/>
      <c r="H19" s="28"/>
    </row>
    <row r="20" spans="1:8" s="3" customFormat="1" ht="13.5" customHeight="1" x14ac:dyDescent="0.2">
      <c r="A20" s="35">
        <v>15</v>
      </c>
      <c r="B20" s="1">
        <f t="shared" si="0"/>
        <v>544</v>
      </c>
      <c r="C20" s="31">
        <f t="shared" si="1"/>
        <v>0.90807418164822129</v>
      </c>
      <c r="D20" s="53">
        <v>293</v>
      </c>
      <c r="E20" s="38">
        <v>0</v>
      </c>
      <c r="F20" s="53">
        <v>251</v>
      </c>
      <c r="G20" s="54">
        <v>0</v>
      </c>
      <c r="H20" s="28"/>
    </row>
    <row r="21" spans="1:8" s="3" customFormat="1" ht="13.5" customHeight="1" x14ac:dyDescent="0.2">
      <c r="A21" s="35">
        <v>16</v>
      </c>
      <c r="B21" s="1">
        <f t="shared" si="0"/>
        <v>1029</v>
      </c>
      <c r="C21" s="31">
        <f t="shared" si="1"/>
        <v>1.7176623766838601</v>
      </c>
      <c r="D21" s="53">
        <v>541</v>
      </c>
      <c r="E21" s="38">
        <v>0</v>
      </c>
      <c r="F21" s="53">
        <v>488</v>
      </c>
      <c r="G21" s="54">
        <v>0</v>
      </c>
      <c r="H21" s="28"/>
    </row>
    <row r="22" spans="1:8" s="3" customFormat="1" ht="13.5" customHeight="1" x14ac:dyDescent="0.2">
      <c r="A22" s="35">
        <v>17</v>
      </c>
      <c r="B22" s="1">
        <f t="shared" si="0"/>
        <v>1490</v>
      </c>
      <c r="C22" s="31">
        <f t="shared" si="1"/>
        <v>2.4871884754703122</v>
      </c>
      <c r="D22" s="53">
        <v>667</v>
      </c>
      <c r="E22" s="38">
        <v>0</v>
      </c>
      <c r="F22" s="53">
        <v>823</v>
      </c>
      <c r="G22" s="54">
        <v>0</v>
      </c>
      <c r="H22" s="28"/>
    </row>
    <row r="23" spans="1:8" s="3" customFormat="1" ht="13.5" customHeight="1" x14ac:dyDescent="0.2">
      <c r="A23" s="35">
        <v>18</v>
      </c>
      <c r="B23" s="1">
        <f t="shared" si="0"/>
        <v>2189</v>
      </c>
      <c r="C23" s="31">
        <f t="shared" si="1"/>
        <v>3.6539970287278614</v>
      </c>
      <c r="D23" s="53">
        <v>570</v>
      </c>
      <c r="E23" s="53">
        <v>16</v>
      </c>
      <c r="F23" s="53">
        <v>1596</v>
      </c>
      <c r="G23" s="54">
        <v>7</v>
      </c>
      <c r="H23" s="28"/>
    </row>
    <row r="24" spans="1:8" s="3" customFormat="1" ht="13.5" customHeight="1" x14ac:dyDescent="0.2">
      <c r="A24" s="35">
        <v>19</v>
      </c>
      <c r="B24" s="1">
        <f t="shared" si="0"/>
        <v>2954</v>
      </c>
      <c r="C24" s="31">
        <f t="shared" si="1"/>
        <v>4.9309763466706729</v>
      </c>
      <c r="D24" s="53">
        <v>692</v>
      </c>
      <c r="E24" s="53">
        <v>52</v>
      </c>
      <c r="F24" s="53">
        <v>2205</v>
      </c>
      <c r="G24" s="54">
        <v>5</v>
      </c>
      <c r="H24" s="28"/>
    </row>
    <row r="25" spans="1:8" s="3" customFormat="1" ht="13.5" customHeight="1" x14ac:dyDescent="0.2">
      <c r="A25" s="26"/>
      <c r="B25" s="1"/>
      <c r="C25" s="31"/>
      <c r="D25" s="53"/>
      <c r="E25" s="53"/>
      <c r="F25" s="53"/>
      <c r="G25" s="54"/>
      <c r="H25" s="28"/>
    </row>
    <row r="26" spans="1:8" ht="15.75" customHeight="1" x14ac:dyDescent="0.2">
      <c r="A26" s="9" t="s">
        <v>11</v>
      </c>
      <c r="B26" s="1">
        <f>SUM(D26:G26)</f>
        <v>16492</v>
      </c>
      <c r="C26" s="31">
        <f t="shared" si="1"/>
        <v>27.529337139232478</v>
      </c>
      <c r="D26" s="53">
        <v>3201</v>
      </c>
      <c r="E26" s="53">
        <v>816</v>
      </c>
      <c r="F26" s="53">
        <v>12444</v>
      </c>
      <c r="G26" s="54">
        <v>31</v>
      </c>
    </row>
    <row r="27" spans="1:8" ht="15.75" customHeight="1" x14ac:dyDescent="0.2">
      <c r="A27" s="9" t="s">
        <v>12</v>
      </c>
      <c r="B27" s="1">
        <f>SUM(D27:G27)</f>
        <v>15317</v>
      </c>
      <c r="C27" s="31">
        <f t="shared" si="1"/>
        <v>25.567963677032736</v>
      </c>
      <c r="D27" s="53">
        <v>2251</v>
      </c>
      <c r="E27" s="53">
        <v>1952</v>
      </c>
      <c r="F27" s="53">
        <v>11080</v>
      </c>
      <c r="G27" s="54">
        <v>34</v>
      </c>
    </row>
    <row r="28" spans="1:8" ht="15.75" customHeight="1" x14ac:dyDescent="0.2">
      <c r="A28" s="9" t="s">
        <v>13</v>
      </c>
      <c r="B28" s="1">
        <f t="shared" si="0"/>
        <v>11116</v>
      </c>
      <c r="C28" s="31">
        <f t="shared" si="1"/>
        <v>18.555427579414761</v>
      </c>
      <c r="D28" s="53">
        <v>1413</v>
      </c>
      <c r="E28" s="53">
        <v>2468</v>
      </c>
      <c r="F28" s="53">
        <v>7203</v>
      </c>
      <c r="G28" s="54">
        <v>32</v>
      </c>
    </row>
    <row r="29" spans="1:8" ht="15.75" customHeight="1" x14ac:dyDescent="0.2">
      <c r="A29" s="9" t="s">
        <v>14</v>
      </c>
      <c r="B29" s="1">
        <f t="shared" si="0"/>
        <v>6556</v>
      </c>
      <c r="C29" s="31">
        <f t="shared" si="1"/>
        <v>10.943629292069375</v>
      </c>
      <c r="D29" s="53">
        <v>823</v>
      </c>
      <c r="E29" s="53">
        <v>1675</v>
      </c>
      <c r="F29" s="53">
        <v>4043</v>
      </c>
      <c r="G29" s="54">
        <v>15</v>
      </c>
    </row>
    <row r="30" spans="1:8" ht="15.75" customHeight="1" x14ac:dyDescent="0.2">
      <c r="A30" s="9" t="s">
        <v>15</v>
      </c>
      <c r="B30" s="1">
        <f t="shared" si="0"/>
        <v>1780</v>
      </c>
      <c r="C30" s="31">
        <f t="shared" si="1"/>
        <v>2.9712721384813126</v>
      </c>
      <c r="D30" s="53">
        <v>238</v>
      </c>
      <c r="E30" s="53">
        <v>460</v>
      </c>
      <c r="F30" s="53">
        <v>1076</v>
      </c>
      <c r="G30" s="54">
        <v>6</v>
      </c>
    </row>
    <row r="31" spans="1:8" ht="15.75" customHeight="1" x14ac:dyDescent="0.2">
      <c r="A31" s="9" t="s">
        <v>16</v>
      </c>
      <c r="B31" s="1">
        <f t="shared" si="0"/>
        <v>91</v>
      </c>
      <c r="C31" s="31">
        <f t="shared" si="1"/>
        <v>0.15190211494483116</v>
      </c>
      <c r="D31" s="53">
        <v>11</v>
      </c>
      <c r="E31" s="53">
        <v>36</v>
      </c>
      <c r="F31" s="53">
        <v>43</v>
      </c>
      <c r="G31" s="54">
        <v>1</v>
      </c>
    </row>
    <row r="32" spans="1:8" ht="15.75" customHeight="1" x14ac:dyDescent="0.2">
      <c r="A32" s="9" t="s">
        <v>17</v>
      </c>
      <c r="B32" s="1">
        <f t="shared" si="0"/>
        <v>10</v>
      </c>
      <c r="C32" s="31">
        <f t="shared" si="1"/>
        <v>1.6692540103827598E-2</v>
      </c>
      <c r="D32" s="53">
        <v>3</v>
      </c>
      <c r="E32" s="53">
        <v>1</v>
      </c>
      <c r="F32" s="53">
        <v>6</v>
      </c>
      <c r="G32" s="54">
        <v>0</v>
      </c>
    </row>
    <row r="33" spans="1:8" ht="15.75" customHeight="1" x14ac:dyDescent="0.2">
      <c r="A33" s="9" t="s">
        <v>18</v>
      </c>
      <c r="B33" s="1">
        <f t="shared" si="0"/>
        <v>33</v>
      </c>
      <c r="C33" s="31">
        <f t="shared" si="1"/>
        <v>5.5085382342631078E-2</v>
      </c>
      <c r="D33" s="53">
        <v>5</v>
      </c>
      <c r="E33" s="53">
        <v>5</v>
      </c>
      <c r="F33" s="53">
        <v>23</v>
      </c>
      <c r="G33" s="54">
        <v>0</v>
      </c>
    </row>
    <row r="34" spans="1:8" ht="14.25" customHeight="1" x14ac:dyDescent="0.2">
      <c r="A34" s="35"/>
      <c r="B34" s="1"/>
      <c r="C34" s="31"/>
      <c r="D34" s="55"/>
      <c r="E34" s="55"/>
      <c r="F34" s="55"/>
      <c r="G34" s="56"/>
    </row>
    <row r="35" spans="1:8" ht="14.25" customHeight="1" x14ac:dyDescent="0.2">
      <c r="A35" s="19" t="s">
        <v>19</v>
      </c>
      <c r="B35" s="1">
        <f t="shared" si="0"/>
        <v>4079</v>
      </c>
      <c r="C35" s="32">
        <f>B35/$B$9*100</f>
        <v>6.8088871083512776</v>
      </c>
      <c r="D35" s="4">
        <f>SUM(D37,D44,D52:D56)</f>
        <v>1078</v>
      </c>
      <c r="E35" s="4">
        <f>SUM(E37,E44,E52:E56)</f>
        <v>120</v>
      </c>
      <c r="F35" s="4">
        <f>SUM(F37,F44,F52:F56)</f>
        <v>2866</v>
      </c>
      <c r="G35" s="5">
        <f>SUM(G37,G44,G52:G56)</f>
        <v>15</v>
      </c>
    </row>
    <row r="36" spans="1:8" ht="14.25" customHeight="1" x14ac:dyDescent="0.2">
      <c r="A36" s="19"/>
      <c r="B36" s="1"/>
      <c r="C36" s="32"/>
      <c r="D36" s="29"/>
      <c r="E36" s="29"/>
      <c r="F36" s="29"/>
      <c r="G36" s="34"/>
    </row>
    <row r="37" spans="1:8" s="3" customFormat="1" ht="14.25" customHeight="1" x14ac:dyDescent="0.2">
      <c r="A37" s="9" t="s">
        <v>43</v>
      </c>
      <c r="B37" s="1">
        <f t="shared" si="0"/>
        <v>45</v>
      </c>
      <c r="C37" s="32">
        <f>B37/$B$9*100</f>
        <v>7.5116430467224202E-2</v>
      </c>
      <c r="D37" s="4">
        <f>SUM(D39:D42)</f>
        <v>32</v>
      </c>
      <c r="E37" s="39">
        <f>SUM(E39:E42)</f>
        <v>0</v>
      </c>
      <c r="F37" s="4">
        <f>SUM(F39:F42)</f>
        <v>13</v>
      </c>
      <c r="G37" s="5">
        <f>SUM(G39:G42)</f>
        <v>0</v>
      </c>
      <c r="H37" s="28"/>
    </row>
    <row r="38" spans="1:8" s="3" customFormat="1" ht="14.25" customHeight="1" x14ac:dyDescent="0.2">
      <c r="A38" s="35"/>
      <c r="B38" s="1"/>
      <c r="C38" s="32"/>
      <c r="D38" s="4"/>
      <c r="E38" s="4"/>
      <c r="F38" s="4"/>
      <c r="G38" s="5"/>
      <c r="H38" s="28"/>
    </row>
    <row r="39" spans="1:8" s="3" customFormat="1" ht="14.25" customHeight="1" x14ac:dyDescent="0.2">
      <c r="A39" s="36">
        <v>11</v>
      </c>
      <c r="B39" s="1">
        <f t="shared" si="0"/>
        <v>2</v>
      </c>
      <c r="C39" s="32">
        <f>B39/$B$9*100</f>
        <v>3.33850802076552E-3</v>
      </c>
      <c r="D39" s="57">
        <v>2</v>
      </c>
      <c r="E39" s="38">
        <v>0</v>
      </c>
      <c r="F39" s="53">
        <v>0</v>
      </c>
      <c r="G39" s="54">
        <v>0</v>
      </c>
      <c r="H39" s="28"/>
    </row>
    <row r="40" spans="1:8" s="3" customFormat="1" ht="14.25" customHeight="1" x14ac:dyDescent="0.2">
      <c r="A40" s="35">
        <v>12</v>
      </c>
      <c r="B40" s="1">
        <f t="shared" si="0"/>
        <v>4</v>
      </c>
      <c r="C40" s="32">
        <f>B40/$B$9*100</f>
        <v>6.6770160415310399E-3</v>
      </c>
      <c r="D40" s="57">
        <v>4</v>
      </c>
      <c r="E40" s="38">
        <v>0</v>
      </c>
      <c r="F40" s="53">
        <v>0</v>
      </c>
      <c r="G40" s="54">
        <v>0</v>
      </c>
      <c r="H40" s="28"/>
    </row>
    <row r="41" spans="1:8" s="3" customFormat="1" ht="14.25" customHeight="1" x14ac:dyDescent="0.2">
      <c r="A41" s="36">
        <v>13</v>
      </c>
      <c r="B41" s="1">
        <f t="shared" si="0"/>
        <v>4</v>
      </c>
      <c r="C41" s="32">
        <f>B41/$B$9*100</f>
        <v>6.6770160415310399E-3</v>
      </c>
      <c r="D41" s="57">
        <v>3</v>
      </c>
      <c r="E41" s="38">
        <v>0</v>
      </c>
      <c r="F41" s="53">
        <v>1</v>
      </c>
      <c r="G41" s="54">
        <v>0</v>
      </c>
      <c r="H41" s="28"/>
    </row>
    <row r="42" spans="1:8" s="3" customFormat="1" ht="14.25" customHeight="1" x14ac:dyDescent="0.2">
      <c r="A42" s="36">
        <v>14</v>
      </c>
      <c r="B42" s="1">
        <f t="shared" si="0"/>
        <v>35</v>
      </c>
      <c r="C42" s="32">
        <f>B42/$B$9*100</f>
        <v>5.8423890363396597E-2</v>
      </c>
      <c r="D42" s="57">
        <v>23</v>
      </c>
      <c r="E42" s="38">
        <v>0</v>
      </c>
      <c r="F42" s="53">
        <v>12</v>
      </c>
      <c r="G42" s="54">
        <v>0</v>
      </c>
      <c r="H42" s="28"/>
    </row>
    <row r="43" spans="1:8" s="3" customFormat="1" ht="14.25" customHeight="1" x14ac:dyDescent="0.2">
      <c r="A43" s="26"/>
      <c r="B43" s="1"/>
      <c r="C43" s="32"/>
      <c r="D43" s="29"/>
      <c r="E43" s="29"/>
      <c r="F43" s="29"/>
      <c r="G43" s="34"/>
      <c r="H43" s="28"/>
    </row>
    <row r="44" spans="1:8" s="3" customFormat="1" ht="14.25" customHeight="1" x14ac:dyDescent="0.2">
      <c r="A44" s="9" t="s">
        <v>10</v>
      </c>
      <c r="B44" s="1">
        <f t="shared" si="0"/>
        <v>884</v>
      </c>
      <c r="C44" s="32">
        <f>B44/$B$9*100</f>
        <v>1.4756205451783597</v>
      </c>
      <c r="D44" s="4">
        <f>SUM(D46:D50)</f>
        <v>332</v>
      </c>
      <c r="E44" s="4">
        <f>SUM(E46:E50)</f>
        <v>3</v>
      </c>
      <c r="F44" s="4">
        <f>SUM(F46:F50)</f>
        <v>549</v>
      </c>
      <c r="G44" s="5">
        <f>SUM(G46:G50)</f>
        <v>0</v>
      </c>
      <c r="H44" s="28"/>
    </row>
    <row r="45" spans="1:8" s="3" customFormat="1" ht="14.25" customHeight="1" x14ac:dyDescent="0.2">
      <c r="A45" s="35"/>
      <c r="B45" s="1"/>
      <c r="C45" s="32"/>
      <c r="D45" s="4"/>
      <c r="E45" s="4"/>
      <c r="F45" s="4"/>
      <c r="G45" s="5"/>
      <c r="H45" s="28"/>
    </row>
    <row r="46" spans="1:8" s="3" customFormat="1" ht="14.25" customHeight="1" x14ac:dyDescent="0.2">
      <c r="A46" s="36">
        <v>15</v>
      </c>
      <c r="B46" s="1">
        <f t="shared" si="0"/>
        <v>80</v>
      </c>
      <c r="C46" s="32">
        <f>B46/$B$9*100</f>
        <v>0.13354032083062078</v>
      </c>
      <c r="D46" s="57">
        <v>45</v>
      </c>
      <c r="E46" s="38">
        <v>0</v>
      </c>
      <c r="F46" s="57">
        <v>35</v>
      </c>
      <c r="G46" s="54">
        <v>0</v>
      </c>
      <c r="H46" s="28"/>
    </row>
    <row r="47" spans="1:8" s="3" customFormat="1" ht="14.25" customHeight="1" x14ac:dyDescent="0.2">
      <c r="A47" s="36">
        <v>16</v>
      </c>
      <c r="B47" s="1">
        <f t="shared" si="0"/>
        <v>129</v>
      </c>
      <c r="C47" s="32">
        <f>B47/$B$9*100</f>
        <v>0.21533376733937604</v>
      </c>
      <c r="D47" s="57">
        <v>76</v>
      </c>
      <c r="E47" s="38">
        <v>0</v>
      </c>
      <c r="F47" s="57">
        <v>53</v>
      </c>
      <c r="G47" s="54">
        <v>0</v>
      </c>
      <c r="H47" s="28"/>
    </row>
    <row r="48" spans="1:8" s="3" customFormat="1" ht="14.25" customHeight="1" x14ac:dyDescent="0.2">
      <c r="A48" s="36">
        <v>17</v>
      </c>
      <c r="B48" s="1">
        <f t="shared" si="0"/>
        <v>141</v>
      </c>
      <c r="C48" s="32">
        <f>B48/$B$9*100</f>
        <v>0.23536481546396915</v>
      </c>
      <c r="D48" s="57">
        <v>55</v>
      </c>
      <c r="E48" s="38">
        <v>0</v>
      </c>
      <c r="F48" s="57">
        <v>86</v>
      </c>
      <c r="G48" s="54">
        <v>0</v>
      </c>
      <c r="H48" s="28"/>
    </row>
    <row r="49" spans="1:8" s="3" customFormat="1" ht="14.25" customHeight="1" x14ac:dyDescent="0.2">
      <c r="A49" s="36">
        <v>18</v>
      </c>
      <c r="B49" s="1">
        <f t="shared" si="0"/>
        <v>236</v>
      </c>
      <c r="C49" s="32">
        <f>B49/$B$9*100</f>
        <v>0.39394394645033137</v>
      </c>
      <c r="D49" s="57">
        <v>73</v>
      </c>
      <c r="E49" s="53">
        <v>1</v>
      </c>
      <c r="F49" s="57">
        <v>162</v>
      </c>
      <c r="G49" s="54">
        <v>0</v>
      </c>
      <c r="H49" s="28"/>
    </row>
    <row r="50" spans="1:8" s="3" customFormat="1" ht="14.25" customHeight="1" x14ac:dyDescent="0.2">
      <c r="A50" s="36">
        <v>19</v>
      </c>
      <c r="B50" s="1">
        <f t="shared" si="0"/>
        <v>298</v>
      </c>
      <c r="C50" s="32">
        <f>B50/$B$9*100</f>
        <v>0.49743769509406249</v>
      </c>
      <c r="D50" s="57">
        <v>83</v>
      </c>
      <c r="E50" s="53">
        <v>2</v>
      </c>
      <c r="F50" s="57">
        <v>213</v>
      </c>
      <c r="G50" s="54">
        <v>0</v>
      </c>
      <c r="H50" s="28"/>
    </row>
    <row r="51" spans="1:8" s="3" customFormat="1" ht="14.25" customHeight="1" x14ac:dyDescent="0.2">
      <c r="A51" s="26"/>
      <c r="B51" s="1"/>
      <c r="C51" s="32"/>
      <c r="D51" s="29"/>
      <c r="E51" s="29"/>
      <c r="F51" s="29"/>
      <c r="G51" s="34"/>
      <c r="H51" s="28"/>
    </row>
    <row r="52" spans="1:8" ht="15.75" customHeight="1" x14ac:dyDescent="0.2">
      <c r="A52" s="9" t="s">
        <v>11</v>
      </c>
      <c r="B52" s="1">
        <f t="shared" si="0"/>
        <v>1225</v>
      </c>
      <c r="C52" s="32">
        <f t="shared" ref="C52:C56" si="3">B52/$B$9*100</f>
        <v>2.0448361627188811</v>
      </c>
      <c r="D52" s="53">
        <v>326</v>
      </c>
      <c r="E52" s="53">
        <v>23</v>
      </c>
      <c r="F52" s="53">
        <v>871</v>
      </c>
      <c r="G52" s="54">
        <v>5</v>
      </c>
    </row>
    <row r="53" spans="1:8" ht="15.75" customHeight="1" x14ac:dyDescent="0.2">
      <c r="A53" s="9" t="s">
        <v>12</v>
      </c>
      <c r="B53" s="1">
        <f t="shared" si="0"/>
        <v>911</v>
      </c>
      <c r="C53" s="32">
        <f t="shared" si="3"/>
        <v>1.5206904034586943</v>
      </c>
      <c r="D53" s="53">
        <v>193</v>
      </c>
      <c r="E53" s="53">
        <v>29</v>
      </c>
      <c r="F53" s="53">
        <v>685</v>
      </c>
      <c r="G53" s="54">
        <v>4</v>
      </c>
    </row>
    <row r="54" spans="1:8" ht="15.75" customHeight="1" x14ac:dyDescent="0.2">
      <c r="A54" s="9" t="s">
        <v>13</v>
      </c>
      <c r="B54" s="1">
        <f t="shared" si="0"/>
        <v>549</v>
      </c>
      <c r="C54" s="32">
        <f t="shared" si="3"/>
        <v>0.9164204517001352</v>
      </c>
      <c r="D54" s="53">
        <v>111</v>
      </c>
      <c r="E54" s="53">
        <v>31</v>
      </c>
      <c r="F54" s="53">
        <v>405</v>
      </c>
      <c r="G54" s="54">
        <v>2</v>
      </c>
    </row>
    <row r="55" spans="1:8" ht="15.75" customHeight="1" x14ac:dyDescent="0.2">
      <c r="A55" s="9" t="s">
        <v>14</v>
      </c>
      <c r="B55" s="1">
        <f t="shared" si="0"/>
        <v>375</v>
      </c>
      <c r="C55" s="32">
        <f t="shared" si="3"/>
        <v>0.625970253893535</v>
      </c>
      <c r="D55" s="53">
        <v>71</v>
      </c>
      <c r="E55" s="53">
        <v>25</v>
      </c>
      <c r="F55" s="53">
        <v>276</v>
      </c>
      <c r="G55" s="54">
        <v>3</v>
      </c>
    </row>
    <row r="56" spans="1:8" ht="15.75" customHeight="1" x14ac:dyDescent="0.2">
      <c r="A56" s="9" t="s">
        <v>15</v>
      </c>
      <c r="B56" s="1">
        <f t="shared" si="0"/>
        <v>90</v>
      </c>
      <c r="C56" s="32">
        <f t="shared" si="3"/>
        <v>0.1502328609344484</v>
      </c>
      <c r="D56" s="53">
        <v>13</v>
      </c>
      <c r="E56" s="53">
        <v>9</v>
      </c>
      <c r="F56" s="53">
        <v>67</v>
      </c>
      <c r="G56" s="54">
        <v>1</v>
      </c>
    </row>
    <row r="57" spans="1:8" ht="12.75" customHeight="1" x14ac:dyDescent="0.2">
      <c r="A57" s="94" t="s">
        <v>46</v>
      </c>
      <c r="B57" s="94"/>
      <c r="C57" s="94"/>
      <c r="D57" s="94"/>
      <c r="E57" s="94"/>
      <c r="F57" s="94"/>
      <c r="G57" s="94"/>
    </row>
    <row r="58" spans="1:8" ht="12.75" customHeight="1" x14ac:dyDescent="0.2">
      <c r="A58" s="94" t="s">
        <v>33</v>
      </c>
      <c r="B58" s="94"/>
      <c r="C58" s="94"/>
      <c r="D58" s="94"/>
      <c r="E58" s="94"/>
      <c r="F58" s="94"/>
      <c r="G58" s="94"/>
    </row>
    <row r="59" spans="1:8" ht="12.75" customHeight="1" x14ac:dyDescent="0.2">
      <c r="A59" s="94" t="s">
        <v>45</v>
      </c>
      <c r="B59" s="94"/>
      <c r="C59" s="94"/>
      <c r="D59" s="94"/>
      <c r="E59" s="94"/>
      <c r="F59" s="94"/>
      <c r="G59" s="94"/>
    </row>
    <row r="60" spans="1:8" ht="12.75" customHeight="1" x14ac:dyDescent="0.2">
      <c r="A60" s="10"/>
      <c r="B60" s="11"/>
      <c r="C60" s="12"/>
      <c r="D60" s="11"/>
      <c r="E60" s="11"/>
      <c r="F60" s="11"/>
      <c r="G60" s="11"/>
    </row>
    <row r="61" spans="1:8" ht="22.5" customHeight="1" x14ac:dyDescent="0.2">
      <c r="A61" s="95" t="s">
        <v>36</v>
      </c>
      <c r="B61" s="98" t="s">
        <v>0</v>
      </c>
      <c r="C61" s="99"/>
      <c r="D61" s="99"/>
      <c r="E61" s="99"/>
      <c r="F61" s="99"/>
      <c r="G61" s="99"/>
    </row>
    <row r="62" spans="1:8" ht="22.5" customHeight="1" x14ac:dyDescent="0.2">
      <c r="A62" s="96"/>
      <c r="B62" s="100" t="s">
        <v>1</v>
      </c>
      <c r="C62" s="102" t="s">
        <v>34</v>
      </c>
      <c r="D62" s="98" t="s">
        <v>6</v>
      </c>
      <c r="E62" s="99"/>
      <c r="F62" s="99"/>
      <c r="G62" s="99"/>
    </row>
    <row r="63" spans="1:8" ht="22.5" customHeight="1" x14ac:dyDescent="0.2">
      <c r="A63" s="97"/>
      <c r="B63" s="101"/>
      <c r="C63" s="103"/>
      <c r="D63" s="47" t="s">
        <v>2</v>
      </c>
      <c r="E63" s="47" t="s">
        <v>4</v>
      </c>
      <c r="F63" s="47" t="s">
        <v>5</v>
      </c>
      <c r="G63" s="13" t="s">
        <v>7</v>
      </c>
    </row>
    <row r="64" spans="1:8" ht="14.85" customHeight="1" x14ac:dyDescent="0.2">
      <c r="A64" s="35"/>
      <c r="B64" s="58"/>
      <c r="C64" s="59"/>
      <c r="D64" s="60"/>
      <c r="E64" s="60"/>
      <c r="F64" s="60"/>
      <c r="G64" s="61"/>
    </row>
    <row r="65" spans="1:8" ht="15" customHeight="1" x14ac:dyDescent="0.2">
      <c r="A65" s="19" t="s">
        <v>20</v>
      </c>
      <c r="B65" s="1">
        <f t="shared" ref="B65:B110" si="4">SUM(D65:G65)</f>
        <v>3531</v>
      </c>
      <c r="C65" s="32">
        <f>B65/$B$9*100</f>
        <v>5.8941359106615261</v>
      </c>
      <c r="D65" s="4">
        <f>SUM(D67,D72,D80:D86)</f>
        <v>585</v>
      </c>
      <c r="E65" s="4">
        <f>SUM(E67,E72,E80:E86)</f>
        <v>317</v>
      </c>
      <c r="F65" s="4">
        <f>SUM(F67,F72,F80:F86)</f>
        <v>2616</v>
      </c>
      <c r="G65" s="5">
        <f>SUM(G67,G72,G80:G86)</f>
        <v>13</v>
      </c>
    </row>
    <row r="66" spans="1:8" ht="15" customHeight="1" x14ac:dyDescent="0.2">
      <c r="A66" s="17"/>
      <c r="B66" s="1"/>
      <c r="C66" s="32"/>
      <c r="D66" s="29"/>
      <c r="E66" s="29"/>
      <c r="F66" s="29"/>
      <c r="G66" s="34"/>
    </row>
    <row r="67" spans="1:8" s="3" customFormat="1" ht="15" customHeight="1" x14ac:dyDescent="0.2">
      <c r="A67" s="9" t="s">
        <v>43</v>
      </c>
      <c r="B67" s="1">
        <f t="shared" si="4"/>
        <v>20</v>
      </c>
      <c r="C67" s="32">
        <f>B67/$B$9*100</f>
        <v>3.3385080207655196E-2</v>
      </c>
      <c r="D67" s="4">
        <f>SUM(D69:D70)</f>
        <v>19</v>
      </c>
      <c r="E67" s="39">
        <f>SUM(E69:E70)</f>
        <v>0</v>
      </c>
      <c r="F67" s="4">
        <f>SUM(F69:F70)</f>
        <v>1</v>
      </c>
      <c r="G67" s="5">
        <f>SUM(G69:G70)</f>
        <v>0</v>
      </c>
      <c r="H67" s="28"/>
    </row>
    <row r="68" spans="1:8" s="3" customFormat="1" ht="15" customHeight="1" x14ac:dyDescent="0.2">
      <c r="A68" s="35"/>
      <c r="B68" s="1"/>
      <c r="C68" s="32"/>
      <c r="D68" s="4"/>
      <c r="E68" s="4"/>
      <c r="F68" s="4"/>
      <c r="G68" s="5"/>
      <c r="H68" s="28"/>
    </row>
    <row r="69" spans="1:8" s="3" customFormat="1" ht="15" customHeight="1" x14ac:dyDescent="0.2">
      <c r="A69" s="36">
        <v>13</v>
      </c>
      <c r="B69" s="1">
        <f t="shared" si="4"/>
        <v>3</v>
      </c>
      <c r="C69" s="32">
        <f>B69/$B$9*100</f>
        <v>5.0077620311482799E-3</v>
      </c>
      <c r="D69" s="62">
        <v>3</v>
      </c>
      <c r="E69" s="38">
        <v>0</v>
      </c>
      <c r="F69" s="29">
        <v>0</v>
      </c>
      <c r="G69" s="34">
        <v>0</v>
      </c>
      <c r="H69" s="28"/>
    </row>
    <row r="70" spans="1:8" s="3" customFormat="1" ht="15" customHeight="1" x14ac:dyDescent="0.2">
      <c r="A70" s="36">
        <v>14</v>
      </c>
      <c r="B70" s="1">
        <f t="shared" si="4"/>
        <v>17</v>
      </c>
      <c r="C70" s="32">
        <f>B70/$B$9*100</f>
        <v>2.8377318176506915E-2</v>
      </c>
      <c r="D70" s="62">
        <v>16</v>
      </c>
      <c r="E70" s="38">
        <v>0</v>
      </c>
      <c r="F70" s="53">
        <v>1</v>
      </c>
      <c r="G70" s="34">
        <v>0</v>
      </c>
      <c r="H70" s="28"/>
    </row>
    <row r="71" spans="1:8" s="3" customFormat="1" ht="15" customHeight="1" x14ac:dyDescent="0.2">
      <c r="A71" s="26"/>
      <c r="B71" s="1"/>
      <c r="C71" s="32"/>
      <c r="D71" s="29"/>
      <c r="E71" s="29"/>
      <c r="F71" s="29"/>
      <c r="G71" s="34"/>
      <c r="H71" s="28"/>
    </row>
    <row r="72" spans="1:8" s="3" customFormat="1" ht="15" customHeight="1" x14ac:dyDescent="0.2">
      <c r="A72" s="9" t="s">
        <v>10</v>
      </c>
      <c r="B72" s="1">
        <f t="shared" si="4"/>
        <v>424</v>
      </c>
      <c r="C72" s="32">
        <f>B72/$B$9*100</f>
        <v>0.7077637004022902</v>
      </c>
      <c r="D72" s="4">
        <f>SUM(D74:D78)</f>
        <v>171</v>
      </c>
      <c r="E72" s="4">
        <f>SUM(E74:E78)</f>
        <v>4</v>
      </c>
      <c r="F72" s="4">
        <f>SUM(F74:F78)</f>
        <v>248</v>
      </c>
      <c r="G72" s="5">
        <f>SUM(G74:G78)</f>
        <v>1</v>
      </c>
      <c r="H72" s="28"/>
    </row>
    <row r="73" spans="1:8" s="3" customFormat="1" ht="15" customHeight="1" x14ac:dyDescent="0.2">
      <c r="A73" s="35"/>
      <c r="B73" s="1"/>
      <c r="C73" s="32"/>
      <c r="D73" s="4"/>
      <c r="E73" s="4"/>
      <c r="F73" s="4"/>
      <c r="G73" s="5"/>
      <c r="H73" s="28"/>
    </row>
    <row r="74" spans="1:8" s="3" customFormat="1" ht="15" customHeight="1" x14ac:dyDescent="0.2">
      <c r="A74" s="36">
        <v>15</v>
      </c>
      <c r="B74" s="1">
        <f t="shared" si="4"/>
        <v>18</v>
      </c>
      <c r="C74" s="32">
        <f>B74/$B$9*100</f>
        <v>3.0046572186889678E-2</v>
      </c>
      <c r="D74" s="62">
        <v>17</v>
      </c>
      <c r="E74" s="38">
        <v>0</v>
      </c>
      <c r="F74" s="62">
        <v>1</v>
      </c>
      <c r="G74" s="54">
        <v>0</v>
      </c>
      <c r="H74" s="28"/>
    </row>
    <row r="75" spans="1:8" s="3" customFormat="1" ht="15" customHeight="1" x14ac:dyDescent="0.2">
      <c r="A75" s="36">
        <v>16</v>
      </c>
      <c r="B75" s="1">
        <f t="shared" si="4"/>
        <v>35</v>
      </c>
      <c r="C75" s="32">
        <f>B75/$B$9*100</f>
        <v>5.8423890363396597E-2</v>
      </c>
      <c r="D75" s="62">
        <v>28</v>
      </c>
      <c r="E75" s="38">
        <v>0</v>
      </c>
      <c r="F75" s="62">
        <v>7</v>
      </c>
      <c r="G75" s="54">
        <v>0</v>
      </c>
      <c r="H75" s="28"/>
    </row>
    <row r="76" spans="1:8" s="3" customFormat="1" ht="15" customHeight="1" x14ac:dyDescent="0.2">
      <c r="A76" s="36">
        <v>17</v>
      </c>
      <c r="B76" s="1">
        <f t="shared" si="4"/>
        <v>93</v>
      </c>
      <c r="C76" s="32">
        <f>B76/$B$9*100</f>
        <v>0.15524062296559665</v>
      </c>
      <c r="D76" s="62">
        <v>69</v>
      </c>
      <c r="E76" s="38">
        <v>0</v>
      </c>
      <c r="F76" s="62">
        <v>24</v>
      </c>
      <c r="G76" s="54">
        <v>0</v>
      </c>
      <c r="H76" s="28"/>
    </row>
    <row r="77" spans="1:8" ht="15" customHeight="1" x14ac:dyDescent="0.2">
      <c r="A77" s="36">
        <v>18</v>
      </c>
      <c r="B77" s="1">
        <f t="shared" si="4"/>
        <v>101</v>
      </c>
      <c r="C77" s="32">
        <f>B77/$B$9*100</f>
        <v>0.16859465504865875</v>
      </c>
      <c r="D77" s="62">
        <v>29</v>
      </c>
      <c r="E77" s="53">
        <v>1</v>
      </c>
      <c r="F77" s="62">
        <v>70</v>
      </c>
      <c r="G77" s="54">
        <v>1</v>
      </c>
    </row>
    <row r="78" spans="1:8" ht="15" customHeight="1" x14ac:dyDescent="0.2">
      <c r="A78" s="36">
        <v>19</v>
      </c>
      <c r="B78" s="1">
        <f t="shared" si="4"/>
        <v>177</v>
      </c>
      <c r="C78" s="32">
        <f>B78/$B$9*100</f>
        <v>0.29545795983774853</v>
      </c>
      <c r="D78" s="62">
        <v>28</v>
      </c>
      <c r="E78" s="53">
        <v>3</v>
      </c>
      <c r="F78" s="62">
        <v>146</v>
      </c>
      <c r="G78" s="54">
        <v>0</v>
      </c>
    </row>
    <row r="79" spans="1:8" s="17" customFormat="1" ht="15" customHeight="1" x14ac:dyDescent="0.2">
      <c r="A79" s="26"/>
      <c r="B79" s="1"/>
      <c r="C79" s="32"/>
      <c r="D79" s="29"/>
      <c r="E79" s="29"/>
      <c r="F79" s="29"/>
      <c r="G79" s="34"/>
    </row>
    <row r="80" spans="1:8" s="17" customFormat="1" ht="15" customHeight="1" x14ac:dyDescent="0.2">
      <c r="A80" s="9" t="s">
        <v>11</v>
      </c>
      <c r="B80" s="1">
        <f t="shared" si="4"/>
        <v>974</v>
      </c>
      <c r="C80" s="32">
        <f t="shared" ref="C80:C86" si="5">B80/$B$9*100</f>
        <v>1.6258534061128083</v>
      </c>
      <c r="D80" s="53">
        <v>148</v>
      </c>
      <c r="E80" s="53">
        <v>42</v>
      </c>
      <c r="F80" s="53">
        <v>783</v>
      </c>
      <c r="G80" s="54">
        <v>1</v>
      </c>
    </row>
    <row r="81" spans="1:7" s="17" customFormat="1" ht="15" customHeight="1" x14ac:dyDescent="0.2">
      <c r="A81" s="9" t="s">
        <v>12</v>
      </c>
      <c r="B81" s="1">
        <f t="shared" si="4"/>
        <v>1006</v>
      </c>
      <c r="C81" s="32">
        <f t="shared" si="5"/>
        <v>1.6792695344450566</v>
      </c>
      <c r="D81" s="53">
        <v>135</v>
      </c>
      <c r="E81" s="53">
        <v>88</v>
      </c>
      <c r="F81" s="53">
        <v>776</v>
      </c>
      <c r="G81" s="54">
        <v>7</v>
      </c>
    </row>
    <row r="82" spans="1:7" s="17" customFormat="1" ht="15" customHeight="1" x14ac:dyDescent="0.2">
      <c r="A82" s="9" t="s">
        <v>13</v>
      </c>
      <c r="B82" s="1">
        <f t="shared" si="4"/>
        <v>641</v>
      </c>
      <c r="C82" s="32">
        <f t="shared" si="5"/>
        <v>1.0699918206553491</v>
      </c>
      <c r="D82" s="53">
        <v>65</v>
      </c>
      <c r="E82" s="53">
        <v>114</v>
      </c>
      <c r="F82" s="53">
        <v>458</v>
      </c>
      <c r="G82" s="54">
        <v>4</v>
      </c>
    </row>
    <row r="83" spans="1:7" s="17" customFormat="1" ht="15" customHeight="1" x14ac:dyDescent="0.2">
      <c r="A83" s="9" t="s">
        <v>14</v>
      </c>
      <c r="B83" s="1">
        <f t="shared" si="4"/>
        <v>356</v>
      </c>
      <c r="C83" s="32">
        <f t="shared" si="5"/>
        <v>0.59425442769626258</v>
      </c>
      <c r="D83" s="53">
        <v>34</v>
      </c>
      <c r="E83" s="53">
        <v>47</v>
      </c>
      <c r="F83" s="53">
        <v>275</v>
      </c>
      <c r="G83" s="54">
        <v>0</v>
      </c>
    </row>
    <row r="84" spans="1:7" s="17" customFormat="1" ht="15" customHeight="1" x14ac:dyDescent="0.2">
      <c r="A84" s="9" t="s">
        <v>15</v>
      </c>
      <c r="B84" s="1">
        <f t="shared" si="4"/>
        <v>104</v>
      </c>
      <c r="C84" s="32">
        <f t="shared" si="5"/>
        <v>0.17360241707980703</v>
      </c>
      <c r="D84" s="53">
        <v>12</v>
      </c>
      <c r="E84" s="53">
        <v>22</v>
      </c>
      <c r="F84" s="53">
        <v>70</v>
      </c>
      <c r="G84" s="54">
        <v>0</v>
      </c>
    </row>
    <row r="85" spans="1:7" s="17" customFormat="1" ht="15" customHeight="1" x14ac:dyDescent="0.2">
      <c r="A85" s="9" t="s">
        <v>16</v>
      </c>
      <c r="B85" s="1">
        <f t="shared" si="4"/>
        <v>5</v>
      </c>
      <c r="C85" s="32">
        <f t="shared" si="5"/>
        <v>8.346270051913799E-3</v>
      </c>
      <c r="D85" s="53">
        <v>1</v>
      </c>
      <c r="E85" s="53">
        <v>0</v>
      </c>
      <c r="F85" s="53">
        <v>4</v>
      </c>
      <c r="G85" s="54">
        <v>0</v>
      </c>
    </row>
    <row r="86" spans="1:7" s="17" customFormat="1" ht="15" customHeight="1" x14ac:dyDescent="0.2">
      <c r="A86" s="9" t="s">
        <v>42</v>
      </c>
      <c r="B86" s="1">
        <f t="shared" si="4"/>
        <v>1</v>
      </c>
      <c r="C86" s="32">
        <f t="shared" si="5"/>
        <v>1.66925401038276E-3</v>
      </c>
      <c r="D86" s="53">
        <v>0</v>
      </c>
      <c r="E86" s="53">
        <v>0</v>
      </c>
      <c r="F86" s="53">
        <v>1</v>
      </c>
      <c r="G86" s="54">
        <v>0</v>
      </c>
    </row>
    <row r="87" spans="1:7" s="17" customFormat="1" ht="15" customHeight="1" x14ac:dyDescent="0.2">
      <c r="A87" s="22"/>
      <c r="B87" s="1"/>
      <c r="C87" s="63"/>
      <c r="D87" s="55"/>
      <c r="E87" s="55"/>
      <c r="F87" s="55"/>
      <c r="G87" s="6"/>
    </row>
    <row r="88" spans="1:7" s="17" customFormat="1" ht="15" customHeight="1" x14ac:dyDescent="0.2">
      <c r="A88" s="20" t="s">
        <v>21</v>
      </c>
      <c r="B88" s="1">
        <f t="shared" si="4"/>
        <v>4186</v>
      </c>
      <c r="C88" s="32">
        <f>B88/$B$9*100</f>
        <v>6.987497287462233</v>
      </c>
      <c r="D88" s="4">
        <f>SUM(D90,D96,D104:D110)</f>
        <v>2590</v>
      </c>
      <c r="E88" s="4">
        <f>SUM(E90,E96,E104:E110)</f>
        <v>316</v>
      </c>
      <c r="F88" s="4">
        <f>SUM(F90,F96,F104:F110)</f>
        <v>1276</v>
      </c>
      <c r="G88" s="5">
        <f>SUM(G90,G96,G104:G110)</f>
        <v>4</v>
      </c>
    </row>
    <row r="89" spans="1:7" s="17" customFormat="1" ht="15" customHeight="1" x14ac:dyDescent="0.2">
      <c r="A89" s="20"/>
      <c r="B89" s="1"/>
      <c r="C89" s="32"/>
      <c r="D89" s="29"/>
      <c r="E89" s="29"/>
      <c r="F89" s="29"/>
      <c r="G89" s="34"/>
    </row>
    <row r="90" spans="1:7" s="17" customFormat="1" ht="15" customHeight="1" x14ac:dyDescent="0.2">
      <c r="A90" s="9" t="s">
        <v>43</v>
      </c>
      <c r="B90" s="1">
        <f t="shared" si="4"/>
        <v>16</v>
      </c>
      <c r="C90" s="32">
        <f>B90/$B$9*100</f>
        <v>2.670806416612416E-2</v>
      </c>
      <c r="D90" s="4">
        <f>SUM(D92:D94)</f>
        <v>16</v>
      </c>
      <c r="E90" s="4" t="s">
        <v>47</v>
      </c>
      <c r="F90" s="4">
        <f t="shared" ref="F90:G90" si="6">SUM(F92:F94)</f>
        <v>0</v>
      </c>
      <c r="G90" s="5">
        <f t="shared" si="6"/>
        <v>0</v>
      </c>
    </row>
    <row r="91" spans="1:7" s="17" customFormat="1" ht="15" customHeight="1" x14ac:dyDescent="0.2">
      <c r="A91" s="35"/>
      <c r="B91" s="1"/>
      <c r="C91" s="32"/>
      <c r="D91" s="4"/>
      <c r="E91" s="4"/>
      <c r="F91" s="4"/>
      <c r="G91" s="5"/>
    </row>
    <row r="92" spans="1:7" s="17" customFormat="1" ht="15" customHeight="1" x14ac:dyDescent="0.2">
      <c r="A92" s="36">
        <v>12</v>
      </c>
      <c r="B92" s="1">
        <f t="shared" si="4"/>
        <v>1</v>
      </c>
      <c r="C92" s="32">
        <f t="shared" ref="C92" si="7">B92/$B$9*100</f>
        <v>1.66925401038276E-3</v>
      </c>
      <c r="D92" s="91">
        <v>1</v>
      </c>
      <c r="E92" s="49">
        <v>0</v>
      </c>
      <c r="F92" s="29">
        <v>0</v>
      </c>
      <c r="G92" s="34">
        <v>0</v>
      </c>
    </row>
    <row r="93" spans="1:7" s="17" customFormat="1" ht="15" customHeight="1" x14ac:dyDescent="0.2">
      <c r="A93" s="36">
        <v>13</v>
      </c>
      <c r="B93" s="1">
        <f t="shared" si="4"/>
        <v>7</v>
      </c>
      <c r="C93" s="32">
        <f>B93/$B$9*100</f>
        <v>1.1684778072679319E-2</v>
      </c>
      <c r="D93" s="62">
        <v>7</v>
      </c>
      <c r="E93" s="38">
        <v>0</v>
      </c>
      <c r="F93" s="53">
        <v>0</v>
      </c>
      <c r="G93" s="54">
        <v>0</v>
      </c>
    </row>
    <row r="94" spans="1:7" s="17" customFormat="1" ht="15" customHeight="1" x14ac:dyDescent="0.2">
      <c r="A94" s="36">
        <v>14</v>
      </c>
      <c r="B94" s="1">
        <f t="shared" si="4"/>
        <v>8</v>
      </c>
      <c r="C94" s="32">
        <f>B94/$B$9*100</f>
        <v>1.335403208306208E-2</v>
      </c>
      <c r="D94" s="62">
        <v>8</v>
      </c>
      <c r="E94" s="38">
        <v>0</v>
      </c>
      <c r="F94" s="53">
        <v>0</v>
      </c>
      <c r="G94" s="54">
        <v>0</v>
      </c>
    </row>
    <row r="95" spans="1:7" s="17" customFormat="1" ht="15" customHeight="1" x14ac:dyDescent="0.2">
      <c r="A95" s="26"/>
      <c r="B95" s="1"/>
      <c r="C95" s="32"/>
      <c r="D95" s="29"/>
      <c r="E95" s="29"/>
      <c r="F95" s="29"/>
      <c r="G95" s="34"/>
    </row>
    <row r="96" spans="1:7" s="17" customFormat="1" ht="15" customHeight="1" x14ac:dyDescent="0.2">
      <c r="A96" s="9" t="s">
        <v>10</v>
      </c>
      <c r="B96" s="1">
        <f t="shared" si="4"/>
        <v>537</v>
      </c>
      <c r="C96" s="32">
        <f>B96/$B$9*100</f>
        <v>0.89638940357554209</v>
      </c>
      <c r="D96" s="4">
        <f>SUM(D98:D102)</f>
        <v>387</v>
      </c>
      <c r="E96" s="4">
        <f>SUM(E98:E102)</f>
        <v>2</v>
      </c>
      <c r="F96" s="4">
        <f>SUM(F98:F102)</f>
        <v>148</v>
      </c>
      <c r="G96" s="5">
        <f>SUM(G98:G102)</f>
        <v>0</v>
      </c>
    </row>
    <row r="97" spans="1:7" s="17" customFormat="1" ht="15" customHeight="1" x14ac:dyDescent="0.2">
      <c r="A97" s="35"/>
      <c r="B97" s="1"/>
      <c r="C97" s="32"/>
      <c r="D97" s="4"/>
      <c r="E97" s="4"/>
      <c r="F97" s="4"/>
      <c r="G97" s="5"/>
    </row>
    <row r="98" spans="1:7" s="17" customFormat="1" ht="15" customHeight="1" x14ac:dyDescent="0.2">
      <c r="A98" s="36">
        <v>15</v>
      </c>
      <c r="B98" s="1">
        <f t="shared" si="4"/>
        <v>12</v>
      </c>
      <c r="C98" s="32">
        <f>B98/$B$9*100</f>
        <v>2.003104812459312E-2</v>
      </c>
      <c r="D98" s="62">
        <v>8</v>
      </c>
      <c r="E98" s="38">
        <v>0</v>
      </c>
      <c r="F98" s="62">
        <v>4</v>
      </c>
      <c r="G98" s="54">
        <v>0</v>
      </c>
    </row>
    <row r="99" spans="1:7" s="17" customFormat="1" ht="15" customHeight="1" x14ac:dyDescent="0.2">
      <c r="A99" s="36">
        <v>16</v>
      </c>
      <c r="B99" s="1">
        <f t="shared" si="4"/>
        <v>60</v>
      </c>
      <c r="C99" s="32">
        <f>B99/$B$9*100</f>
        <v>0.1001552406229656</v>
      </c>
      <c r="D99" s="62">
        <v>48</v>
      </c>
      <c r="E99" s="38">
        <v>0</v>
      </c>
      <c r="F99" s="62">
        <v>12</v>
      </c>
      <c r="G99" s="54">
        <v>0</v>
      </c>
    </row>
    <row r="100" spans="1:7" s="17" customFormat="1" ht="15" customHeight="1" x14ac:dyDescent="0.2">
      <c r="A100" s="36">
        <v>17</v>
      </c>
      <c r="B100" s="1">
        <f t="shared" si="4"/>
        <v>93</v>
      </c>
      <c r="C100" s="32">
        <f>B100/$B$9*100</f>
        <v>0.15524062296559665</v>
      </c>
      <c r="D100" s="62">
        <v>77</v>
      </c>
      <c r="E100" s="38">
        <v>0</v>
      </c>
      <c r="F100" s="62">
        <v>16</v>
      </c>
      <c r="G100" s="54">
        <v>0</v>
      </c>
    </row>
    <row r="101" spans="1:7" s="17" customFormat="1" ht="15" customHeight="1" x14ac:dyDescent="0.2">
      <c r="A101" s="36">
        <v>18</v>
      </c>
      <c r="B101" s="1">
        <f t="shared" si="4"/>
        <v>146</v>
      </c>
      <c r="C101" s="32">
        <f>B101/$B$9*100</f>
        <v>0.24371108551588294</v>
      </c>
      <c r="D101" s="62">
        <v>94</v>
      </c>
      <c r="E101" s="53">
        <v>0</v>
      </c>
      <c r="F101" s="62">
        <v>52</v>
      </c>
      <c r="G101" s="54">
        <v>0</v>
      </c>
    </row>
    <row r="102" spans="1:7" s="17" customFormat="1" ht="15" customHeight="1" x14ac:dyDescent="0.2">
      <c r="A102" s="36">
        <v>19</v>
      </c>
      <c r="B102" s="1">
        <f t="shared" si="4"/>
        <v>226</v>
      </c>
      <c r="C102" s="32">
        <f>B102/$B$9*100</f>
        <v>0.37725140634650373</v>
      </c>
      <c r="D102" s="62">
        <v>160</v>
      </c>
      <c r="E102" s="53">
        <v>2</v>
      </c>
      <c r="F102" s="62">
        <v>64</v>
      </c>
      <c r="G102" s="54">
        <v>0</v>
      </c>
    </row>
    <row r="103" spans="1:7" s="17" customFormat="1" ht="15" customHeight="1" x14ac:dyDescent="0.2">
      <c r="A103" s="26"/>
      <c r="B103" s="1"/>
      <c r="C103" s="32"/>
      <c r="D103" s="29"/>
      <c r="E103" s="29"/>
      <c r="F103" s="29"/>
      <c r="G103" s="34"/>
    </row>
    <row r="104" spans="1:7" s="17" customFormat="1" ht="15" customHeight="1" x14ac:dyDescent="0.2">
      <c r="A104" s="9" t="s">
        <v>11</v>
      </c>
      <c r="B104" s="1">
        <f t="shared" si="4"/>
        <v>1209</v>
      </c>
      <c r="C104" s="32">
        <f t="shared" ref="C104:C110" si="8">B104/$B$9*100</f>
        <v>2.018128098552757</v>
      </c>
      <c r="D104" s="53">
        <v>810</v>
      </c>
      <c r="E104" s="53">
        <v>28</v>
      </c>
      <c r="F104" s="53">
        <v>369</v>
      </c>
      <c r="G104" s="54">
        <v>2</v>
      </c>
    </row>
    <row r="105" spans="1:7" s="17" customFormat="1" ht="15" customHeight="1" x14ac:dyDescent="0.2">
      <c r="A105" s="9" t="s">
        <v>12</v>
      </c>
      <c r="B105" s="1">
        <f t="shared" si="4"/>
        <v>1150</v>
      </c>
      <c r="C105" s="32">
        <f t="shared" si="8"/>
        <v>1.9196421119401741</v>
      </c>
      <c r="D105" s="53">
        <v>658</v>
      </c>
      <c r="E105" s="53">
        <v>106</v>
      </c>
      <c r="F105" s="53">
        <v>385</v>
      </c>
      <c r="G105" s="54">
        <v>1</v>
      </c>
    </row>
    <row r="106" spans="1:7" s="17" customFormat="1" ht="15" customHeight="1" x14ac:dyDescent="0.2">
      <c r="A106" s="9" t="s">
        <v>13</v>
      </c>
      <c r="B106" s="1">
        <f t="shared" si="4"/>
        <v>726</v>
      </c>
      <c r="C106" s="32">
        <f t="shared" si="8"/>
        <v>1.2118784115378838</v>
      </c>
      <c r="D106" s="53">
        <v>397</v>
      </c>
      <c r="E106" s="53">
        <v>103</v>
      </c>
      <c r="F106" s="53">
        <v>225</v>
      </c>
      <c r="G106" s="54">
        <v>1</v>
      </c>
    </row>
    <row r="107" spans="1:7" s="17" customFormat="1" ht="15" customHeight="1" x14ac:dyDescent="0.2">
      <c r="A107" s="9" t="s">
        <v>14</v>
      </c>
      <c r="B107" s="1">
        <f t="shared" si="4"/>
        <v>429</v>
      </c>
      <c r="C107" s="32">
        <f t="shared" si="8"/>
        <v>0.71610997045420399</v>
      </c>
      <c r="D107" s="53">
        <v>248</v>
      </c>
      <c r="E107" s="53">
        <v>57</v>
      </c>
      <c r="F107" s="53">
        <v>124</v>
      </c>
      <c r="G107" s="54">
        <v>0</v>
      </c>
    </row>
    <row r="108" spans="1:7" s="17" customFormat="1" ht="15" customHeight="1" x14ac:dyDescent="0.2">
      <c r="A108" s="9" t="s">
        <v>15</v>
      </c>
      <c r="B108" s="1">
        <f t="shared" si="4"/>
        <v>114</v>
      </c>
      <c r="C108" s="32">
        <f t="shared" si="8"/>
        <v>0.19029495718363465</v>
      </c>
      <c r="D108" s="53">
        <v>70</v>
      </c>
      <c r="E108" s="53">
        <v>20</v>
      </c>
      <c r="F108" s="53">
        <v>24</v>
      </c>
      <c r="G108" s="54">
        <v>0</v>
      </c>
    </row>
    <row r="109" spans="1:7" s="17" customFormat="1" ht="15" customHeight="1" x14ac:dyDescent="0.2">
      <c r="A109" s="9" t="s">
        <v>16</v>
      </c>
      <c r="B109" s="1">
        <f t="shared" si="4"/>
        <v>4</v>
      </c>
      <c r="C109" s="32">
        <f t="shared" si="8"/>
        <v>6.6770160415310399E-3</v>
      </c>
      <c r="D109" s="53">
        <v>3</v>
      </c>
      <c r="E109" s="53">
        <v>0</v>
      </c>
      <c r="F109" s="53">
        <v>1</v>
      </c>
      <c r="G109" s="54">
        <v>0</v>
      </c>
    </row>
    <row r="110" spans="1:7" s="17" customFormat="1" ht="15" customHeight="1" x14ac:dyDescent="0.2">
      <c r="A110" s="9" t="s">
        <v>18</v>
      </c>
      <c r="B110" s="1">
        <f t="shared" si="4"/>
        <v>1</v>
      </c>
      <c r="C110" s="32">
        <f t="shared" si="8"/>
        <v>1.66925401038276E-3</v>
      </c>
      <c r="D110" s="54">
        <v>1</v>
      </c>
      <c r="E110" s="54">
        <v>0</v>
      </c>
      <c r="F110" s="53">
        <v>0</v>
      </c>
      <c r="G110" s="65">
        <v>0</v>
      </c>
    </row>
    <row r="111" spans="1:7" s="17" customFormat="1" ht="12.95" customHeight="1" x14ac:dyDescent="0.2">
      <c r="A111" s="94" t="s">
        <v>46</v>
      </c>
      <c r="B111" s="94"/>
      <c r="C111" s="94"/>
      <c r="D111" s="94"/>
      <c r="E111" s="94"/>
      <c r="F111" s="94"/>
      <c r="G111" s="94"/>
    </row>
    <row r="112" spans="1:7" ht="12.95" customHeight="1" x14ac:dyDescent="0.2">
      <c r="A112" s="94" t="s">
        <v>33</v>
      </c>
      <c r="B112" s="94"/>
      <c r="C112" s="94"/>
      <c r="D112" s="94"/>
      <c r="E112" s="94"/>
      <c r="F112" s="94"/>
      <c r="G112" s="94"/>
    </row>
    <row r="113" spans="1:8" ht="12.95" customHeight="1" x14ac:dyDescent="0.2">
      <c r="A113" s="94" t="s">
        <v>45</v>
      </c>
      <c r="B113" s="94"/>
      <c r="C113" s="94"/>
      <c r="D113" s="94"/>
      <c r="E113" s="94"/>
      <c r="F113" s="94"/>
      <c r="G113" s="94"/>
    </row>
    <row r="114" spans="1:8" ht="12.95" customHeight="1" x14ac:dyDescent="0.2">
      <c r="A114" s="10"/>
      <c r="B114" s="11"/>
      <c r="C114" s="12"/>
      <c r="D114" s="11"/>
      <c r="E114" s="11"/>
      <c r="F114" s="11"/>
      <c r="G114" s="11"/>
    </row>
    <row r="115" spans="1:8" ht="22.5" customHeight="1" x14ac:dyDescent="0.2">
      <c r="A115" s="95" t="s">
        <v>36</v>
      </c>
      <c r="B115" s="98" t="s">
        <v>0</v>
      </c>
      <c r="C115" s="99"/>
      <c r="D115" s="99"/>
      <c r="E115" s="99"/>
      <c r="F115" s="99"/>
      <c r="G115" s="99"/>
    </row>
    <row r="116" spans="1:8" ht="22.5" customHeight="1" x14ac:dyDescent="0.2">
      <c r="A116" s="96"/>
      <c r="B116" s="100" t="s">
        <v>1</v>
      </c>
      <c r="C116" s="102" t="s">
        <v>34</v>
      </c>
      <c r="D116" s="98" t="s">
        <v>6</v>
      </c>
      <c r="E116" s="99"/>
      <c r="F116" s="99"/>
      <c r="G116" s="99"/>
    </row>
    <row r="117" spans="1:8" ht="22.5" customHeight="1" x14ac:dyDescent="0.2">
      <c r="A117" s="97"/>
      <c r="B117" s="101"/>
      <c r="C117" s="103"/>
      <c r="D117" s="47" t="s">
        <v>2</v>
      </c>
      <c r="E117" s="47" t="s">
        <v>4</v>
      </c>
      <c r="F117" s="47" t="s">
        <v>5</v>
      </c>
      <c r="G117" s="13" t="s">
        <v>7</v>
      </c>
    </row>
    <row r="118" spans="1:8" ht="13.5" customHeight="1" x14ac:dyDescent="0.2">
      <c r="A118" s="35"/>
      <c r="B118" s="58"/>
      <c r="C118" s="59"/>
      <c r="D118" s="60"/>
      <c r="E118" s="60"/>
      <c r="F118" s="60"/>
      <c r="G118" s="61"/>
    </row>
    <row r="119" spans="1:8" ht="15" customHeight="1" x14ac:dyDescent="0.2">
      <c r="A119" s="21" t="s">
        <v>22</v>
      </c>
      <c r="B119" s="1">
        <f t="shared" ref="B119:B167" si="9">SUM(D119:G119)</f>
        <v>7490</v>
      </c>
      <c r="C119" s="32">
        <f>B119/$B$9*100</f>
        <v>12.502712537766872</v>
      </c>
      <c r="D119" s="4">
        <f>SUM(D121,D128,D136:D143)</f>
        <v>658</v>
      </c>
      <c r="E119" s="4">
        <f>SUM(E121,E128,E136:E143)</f>
        <v>995</v>
      </c>
      <c r="F119" s="4">
        <f>SUM(F121,F128,F136:F143)</f>
        <v>5832</v>
      </c>
      <c r="G119" s="5">
        <f>SUM(G121,G128,G136:G143)</f>
        <v>5</v>
      </c>
    </row>
    <row r="120" spans="1:8" ht="13.5" customHeight="1" x14ac:dyDescent="0.2">
      <c r="A120" s="21"/>
      <c r="B120" s="1"/>
      <c r="C120" s="32"/>
      <c r="D120" s="29"/>
      <c r="E120" s="29"/>
      <c r="F120" s="29"/>
      <c r="G120" s="34"/>
    </row>
    <row r="121" spans="1:8" s="3" customFormat="1" ht="15" customHeight="1" x14ac:dyDescent="0.2">
      <c r="A121" s="9" t="s">
        <v>43</v>
      </c>
      <c r="B121" s="1">
        <f t="shared" si="9"/>
        <v>48</v>
      </c>
      <c r="C121" s="32">
        <f>B121/$B$9*100</f>
        <v>8.0124192498372479E-2</v>
      </c>
      <c r="D121" s="4">
        <f>SUM(D123:D126)</f>
        <v>20</v>
      </c>
      <c r="E121" s="4" t="s">
        <v>47</v>
      </c>
      <c r="F121" s="4">
        <f t="shared" ref="F121:G121" si="10">SUM(F123:F126)</f>
        <v>28</v>
      </c>
      <c r="G121" s="5">
        <f t="shared" si="10"/>
        <v>0</v>
      </c>
      <c r="H121" s="28"/>
    </row>
    <row r="122" spans="1:8" s="3" customFormat="1" ht="13.5" customHeight="1" x14ac:dyDescent="0.2">
      <c r="A122" s="35"/>
      <c r="B122" s="1"/>
      <c r="C122" s="32"/>
      <c r="D122" s="4"/>
      <c r="E122" s="4"/>
      <c r="F122" s="4"/>
      <c r="G122" s="5"/>
      <c r="H122" s="28"/>
    </row>
    <row r="123" spans="1:8" s="3" customFormat="1" ht="15" customHeight="1" x14ac:dyDescent="0.2">
      <c r="A123" s="36">
        <v>11</v>
      </c>
      <c r="B123" s="1">
        <f t="shared" si="9"/>
        <v>2</v>
      </c>
      <c r="C123" s="32">
        <f>B123/$B$9*100</f>
        <v>3.33850802076552E-3</v>
      </c>
      <c r="D123" s="30">
        <v>1</v>
      </c>
      <c r="E123" s="38">
        <v>0</v>
      </c>
      <c r="F123" s="53">
        <v>1</v>
      </c>
      <c r="G123" s="54">
        <v>0</v>
      </c>
      <c r="H123" s="28"/>
    </row>
    <row r="124" spans="1:8" s="3" customFormat="1" ht="15" customHeight="1" x14ac:dyDescent="0.2">
      <c r="A124" s="36">
        <v>12</v>
      </c>
      <c r="B124" s="1">
        <f t="shared" si="9"/>
        <v>4</v>
      </c>
      <c r="C124" s="32">
        <f>B124/$B$9*100</f>
        <v>6.6770160415310399E-3</v>
      </c>
      <c r="D124" s="62">
        <v>2</v>
      </c>
      <c r="E124" s="38">
        <v>0</v>
      </c>
      <c r="F124" s="53">
        <v>2</v>
      </c>
      <c r="G124" s="54">
        <v>0</v>
      </c>
      <c r="H124" s="28"/>
    </row>
    <row r="125" spans="1:8" s="3" customFormat="1" ht="15" customHeight="1" x14ac:dyDescent="0.2">
      <c r="A125" s="36">
        <v>13</v>
      </c>
      <c r="B125" s="1">
        <f t="shared" si="9"/>
        <v>9</v>
      </c>
      <c r="C125" s="32">
        <f>B125/$B$9*100</f>
        <v>1.5023286093444839E-2</v>
      </c>
      <c r="D125" s="62">
        <v>5</v>
      </c>
      <c r="E125" s="38">
        <v>0</v>
      </c>
      <c r="F125" s="53">
        <v>4</v>
      </c>
      <c r="G125" s="54">
        <v>0</v>
      </c>
      <c r="H125" s="28"/>
    </row>
    <row r="126" spans="1:8" s="3" customFormat="1" ht="13.5" customHeight="1" x14ac:dyDescent="0.2">
      <c r="A126" s="36">
        <v>14</v>
      </c>
      <c r="B126" s="1">
        <f t="shared" si="9"/>
        <v>33</v>
      </c>
      <c r="C126" s="32">
        <f>B126/$B$9*100</f>
        <v>5.5085382342631078E-2</v>
      </c>
      <c r="D126" s="29">
        <v>12</v>
      </c>
      <c r="E126" s="38">
        <v>0</v>
      </c>
      <c r="F126" s="29">
        <v>21</v>
      </c>
      <c r="G126" s="34">
        <v>0</v>
      </c>
      <c r="H126" s="28"/>
    </row>
    <row r="127" spans="1:8" s="3" customFormat="1" ht="13.5" customHeight="1" x14ac:dyDescent="0.2">
      <c r="A127" s="26"/>
      <c r="B127" s="1"/>
      <c r="C127" s="32"/>
      <c r="D127" s="29"/>
      <c r="E127" s="29"/>
      <c r="F127" s="29"/>
      <c r="G127" s="34"/>
      <c r="H127" s="28"/>
    </row>
    <row r="128" spans="1:8" s="3" customFormat="1" ht="15" customHeight="1" x14ac:dyDescent="0.2">
      <c r="A128" s="9" t="s">
        <v>10</v>
      </c>
      <c r="B128" s="1">
        <f t="shared" si="9"/>
        <v>1076</v>
      </c>
      <c r="C128" s="32">
        <f>B128/$B$9*100</f>
        <v>1.7961173151718497</v>
      </c>
      <c r="D128" s="4">
        <f>SUM(D130:D134)</f>
        <v>173</v>
      </c>
      <c r="E128" s="4">
        <f>SUM(E130:E134)</f>
        <v>15</v>
      </c>
      <c r="F128" s="4">
        <f>SUM(F130:F134)</f>
        <v>888</v>
      </c>
      <c r="G128" s="5">
        <f>SUM(G130:G134)</f>
        <v>0</v>
      </c>
      <c r="H128" s="28"/>
    </row>
    <row r="129" spans="1:8" s="3" customFormat="1" ht="13.5" customHeight="1" x14ac:dyDescent="0.2">
      <c r="A129" s="35"/>
      <c r="B129" s="1"/>
      <c r="C129" s="32"/>
      <c r="D129" s="4"/>
      <c r="E129" s="4"/>
      <c r="F129" s="4"/>
      <c r="G129" s="5"/>
      <c r="H129" s="28"/>
    </row>
    <row r="130" spans="1:8" s="3" customFormat="1" ht="15" customHeight="1" x14ac:dyDescent="0.2">
      <c r="A130" s="36">
        <v>15</v>
      </c>
      <c r="B130" s="1">
        <f t="shared" si="9"/>
        <v>67</v>
      </c>
      <c r="C130" s="32">
        <f>B130/$B$9*100</f>
        <v>0.11184001869564492</v>
      </c>
      <c r="D130" s="62">
        <v>20</v>
      </c>
      <c r="E130" s="38">
        <v>0</v>
      </c>
      <c r="F130" s="62">
        <v>47</v>
      </c>
      <c r="G130" s="54">
        <v>0</v>
      </c>
      <c r="H130" s="28"/>
    </row>
    <row r="131" spans="1:8" s="3" customFormat="1" ht="15" customHeight="1" x14ac:dyDescent="0.2">
      <c r="A131" s="36">
        <v>16</v>
      </c>
      <c r="B131" s="1">
        <f t="shared" si="9"/>
        <v>127</v>
      </c>
      <c r="C131" s="32">
        <f>B131/$B$9*100</f>
        <v>0.21199525931861052</v>
      </c>
      <c r="D131" s="62">
        <v>39</v>
      </c>
      <c r="E131" s="38">
        <v>0</v>
      </c>
      <c r="F131" s="62">
        <v>88</v>
      </c>
      <c r="G131" s="54">
        <v>0</v>
      </c>
      <c r="H131" s="28"/>
    </row>
    <row r="132" spans="1:8" s="3" customFormat="1" ht="15" customHeight="1" x14ac:dyDescent="0.2">
      <c r="A132" s="36">
        <v>17</v>
      </c>
      <c r="B132" s="1">
        <f t="shared" si="9"/>
        <v>205</v>
      </c>
      <c r="C132" s="32">
        <f>B132/$B$9*100</f>
        <v>0.34219707212846578</v>
      </c>
      <c r="D132" s="62">
        <v>41</v>
      </c>
      <c r="E132" s="38">
        <v>0</v>
      </c>
      <c r="F132" s="62">
        <v>164</v>
      </c>
      <c r="G132" s="54">
        <v>0</v>
      </c>
      <c r="H132" s="28"/>
    </row>
    <row r="133" spans="1:8" s="3" customFormat="1" ht="15" customHeight="1" x14ac:dyDescent="0.2">
      <c r="A133" s="36">
        <v>18</v>
      </c>
      <c r="B133" s="1">
        <f t="shared" si="9"/>
        <v>299</v>
      </c>
      <c r="C133" s="32">
        <f>B133/$B$9*100</f>
        <v>0.49910694910444525</v>
      </c>
      <c r="D133" s="62">
        <v>33</v>
      </c>
      <c r="E133" s="53">
        <v>4</v>
      </c>
      <c r="F133" s="62">
        <v>262</v>
      </c>
      <c r="G133" s="54">
        <v>0</v>
      </c>
      <c r="H133" s="28"/>
    </row>
    <row r="134" spans="1:8" s="3" customFormat="1" ht="15" customHeight="1" x14ac:dyDescent="0.2">
      <c r="A134" s="36">
        <v>19</v>
      </c>
      <c r="B134" s="1">
        <f t="shared" si="9"/>
        <v>378</v>
      </c>
      <c r="C134" s="32">
        <f>B134/$B$9*100</f>
        <v>0.63097801592468328</v>
      </c>
      <c r="D134" s="62">
        <v>40</v>
      </c>
      <c r="E134" s="53">
        <v>11</v>
      </c>
      <c r="F134" s="62">
        <v>327</v>
      </c>
      <c r="G134" s="54">
        <v>0</v>
      </c>
      <c r="H134" s="28"/>
    </row>
    <row r="135" spans="1:8" s="3" customFormat="1" ht="13.5" customHeight="1" x14ac:dyDescent="0.2">
      <c r="A135" s="26"/>
      <c r="B135" s="1"/>
      <c r="C135" s="32"/>
      <c r="D135" s="29"/>
      <c r="E135" s="29"/>
      <c r="F135" s="29"/>
      <c r="G135" s="34"/>
      <c r="H135" s="28"/>
    </row>
    <row r="136" spans="1:8" ht="15" customHeight="1" x14ac:dyDescent="0.2">
      <c r="A136" s="9" t="s">
        <v>11</v>
      </c>
      <c r="B136" s="1">
        <f t="shared" si="9"/>
        <v>2219</v>
      </c>
      <c r="C136" s="32">
        <f t="shared" ref="C136:C143" si="11">B136/$B$9*100</f>
        <v>3.7040746490393439</v>
      </c>
      <c r="D136" s="53">
        <v>196</v>
      </c>
      <c r="E136" s="53">
        <v>144</v>
      </c>
      <c r="F136" s="53">
        <v>1879</v>
      </c>
      <c r="G136" s="54">
        <v>0</v>
      </c>
    </row>
    <row r="137" spans="1:8" ht="15" customHeight="1" x14ac:dyDescent="0.2">
      <c r="A137" s="9" t="s">
        <v>12</v>
      </c>
      <c r="B137" s="1">
        <f t="shared" si="9"/>
        <v>1957</v>
      </c>
      <c r="C137" s="32">
        <f t="shared" si="11"/>
        <v>3.2667300983190617</v>
      </c>
      <c r="D137" s="53">
        <v>126</v>
      </c>
      <c r="E137" s="53">
        <v>317</v>
      </c>
      <c r="F137" s="53">
        <v>1512</v>
      </c>
      <c r="G137" s="54">
        <v>2</v>
      </c>
    </row>
    <row r="138" spans="1:8" ht="15" customHeight="1" x14ac:dyDescent="0.2">
      <c r="A138" s="9" t="s">
        <v>13</v>
      </c>
      <c r="B138" s="1">
        <f t="shared" si="9"/>
        <v>1282</v>
      </c>
      <c r="C138" s="32">
        <f t="shared" si="11"/>
        <v>2.1399836413106983</v>
      </c>
      <c r="D138" s="53">
        <v>89</v>
      </c>
      <c r="E138" s="53">
        <v>297</v>
      </c>
      <c r="F138" s="53">
        <v>895</v>
      </c>
      <c r="G138" s="54">
        <v>1</v>
      </c>
    </row>
    <row r="139" spans="1:8" ht="15" customHeight="1" x14ac:dyDescent="0.2">
      <c r="A139" s="9" t="s">
        <v>14</v>
      </c>
      <c r="B139" s="1">
        <f t="shared" si="9"/>
        <v>702</v>
      </c>
      <c r="C139" s="32">
        <f t="shared" si="11"/>
        <v>1.1718163152886973</v>
      </c>
      <c r="D139" s="53">
        <v>46</v>
      </c>
      <c r="E139" s="53">
        <v>166</v>
      </c>
      <c r="F139" s="53">
        <v>489</v>
      </c>
      <c r="G139" s="54">
        <v>1</v>
      </c>
    </row>
    <row r="140" spans="1:8" ht="15" customHeight="1" x14ac:dyDescent="0.2">
      <c r="A140" s="9" t="s">
        <v>15</v>
      </c>
      <c r="B140" s="1">
        <f t="shared" si="9"/>
        <v>195</v>
      </c>
      <c r="C140" s="32">
        <f t="shared" si="11"/>
        <v>0.32550453202463819</v>
      </c>
      <c r="D140" s="53">
        <v>8</v>
      </c>
      <c r="E140" s="53">
        <v>50</v>
      </c>
      <c r="F140" s="53">
        <v>136</v>
      </c>
      <c r="G140" s="54">
        <v>1</v>
      </c>
    </row>
    <row r="141" spans="1:8" ht="15" customHeight="1" x14ac:dyDescent="0.2">
      <c r="A141" s="9" t="s">
        <v>16</v>
      </c>
      <c r="B141" s="1">
        <f t="shared" si="9"/>
        <v>9</v>
      </c>
      <c r="C141" s="32">
        <f t="shared" si="11"/>
        <v>1.5023286093444839E-2</v>
      </c>
      <c r="D141" s="53">
        <v>0</v>
      </c>
      <c r="E141" s="53">
        <v>6</v>
      </c>
      <c r="F141" s="53">
        <v>3</v>
      </c>
      <c r="G141" s="54">
        <v>0</v>
      </c>
    </row>
    <row r="142" spans="1:8" ht="15" customHeight="1" x14ac:dyDescent="0.2">
      <c r="A142" s="9" t="s">
        <v>17</v>
      </c>
      <c r="B142" s="1">
        <f t="shared" si="9"/>
        <v>1</v>
      </c>
      <c r="C142" s="32">
        <f t="shared" si="11"/>
        <v>1.66925401038276E-3</v>
      </c>
      <c r="D142" s="53">
        <v>0</v>
      </c>
      <c r="E142" s="53">
        <v>0</v>
      </c>
      <c r="F142" s="54">
        <v>1</v>
      </c>
      <c r="G142" s="54">
        <v>0</v>
      </c>
    </row>
    <row r="143" spans="1:8" ht="15" customHeight="1" x14ac:dyDescent="0.2">
      <c r="A143" s="9" t="s">
        <v>18</v>
      </c>
      <c r="B143" s="1">
        <f t="shared" si="9"/>
        <v>1</v>
      </c>
      <c r="C143" s="32">
        <f t="shared" si="11"/>
        <v>1.66925401038276E-3</v>
      </c>
      <c r="D143" s="53">
        <v>0</v>
      </c>
      <c r="E143" s="53">
        <v>0</v>
      </c>
      <c r="F143" s="54">
        <v>1</v>
      </c>
      <c r="G143" s="54">
        <v>0</v>
      </c>
    </row>
    <row r="144" spans="1:8" s="3" customFormat="1" ht="13.5" customHeight="1" x14ac:dyDescent="0.2">
      <c r="A144" s="45"/>
      <c r="B144" s="1"/>
      <c r="C144" s="46"/>
      <c r="D144" s="46"/>
      <c r="E144" s="46"/>
      <c r="F144" s="46"/>
      <c r="H144" s="28"/>
    </row>
    <row r="145" spans="1:8" s="3" customFormat="1" ht="15" customHeight="1" x14ac:dyDescent="0.2">
      <c r="A145" s="21" t="s">
        <v>23</v>
      </c>
      <c r="B145" s="1">
        <f t="shared" si="9"/>
        <v>983</v>
      </c>
      <c r="C145" s="32">
        <f>B145/$B$9*100</f>
        <v>1.6408766922062528</v>
      </c>
      <c r="D145" s="4">
        <f>SUM(D147,D153,D161:D167)</f>
        <v>214</v>
      </c>
      <c r="E145" s="4">
        <f>SUM(E147,E153,E161:E167)</f>
        <v>65</v>
      </c>
      <c r="F145" s="4">
        <f>SUM(F147,F153,F161:F167)</f>
        <v>696</v>
      </c>
      <c r="G145" s="5">
        <f>SUM(G147,G153,G161:G167)</f>
        <v>8</v>
      </c>
      <c r="H145" s="28"/>
    </row>
    <row r="146" spans="1:8" s="3" customFormat="1" ht="13.5" customHeight="1" x14ac:dyDescent="0.2">
      <c r="A146" s="22"/>
      <c r="B146" s="1"/>
      <c r="C146" s="32"/>
      <c r="D146" s="29"/>
      <c r="E146" s="29"/>
      <c r="F146" s="29"/>
      <c r="G146" s="34"/>
      <c r="H146" s="28"/>
    </row>
    <row r="147" spans="1:8" s="3" customFormat="1" ht="15" customHeight="1" x14ac:dyDescent="0.2">
      <c r="A147" s="9" t="s">
        <v>43</v>
      </c>
      <c r="B147" s="1">
        <f>SUM(B149:B151)</f>
        <v>15</v>
      </c>
      <c r="C147" s="32">
        <f>B147/$B$9*100</f>
        <v>2.5038810155741401E-2</v>
      </c>
      <c r="D147" s="4">
        <f>SUM(D149:D151)</f>
        <v>14</v>
      </c>
      <c r="E147" s="4" t="s">
        <v>47</v>
      </c>
      <c r="F147" s="4">
        <f t="shared" ref="F147:G147" si="12">SUM(F149:F151)</f>
        <v>1</v>
      </c>
      <c r="G147" s="5">
        <f t="shared" si="12"/>
        <v>0</v>
      </c>
      <c r="H147" s="28"/>
    </row>
    <row r="148" spans="1:8" s="3" customFormat="1" ht="13.5" customHeight="1" x14ac:dyDescent="0.2">
      <c r="A148" s="35"/>
      <c r="B148" s="1"/>
      <c r="C148" s="32"/>
      <c r="D148" s="4"/>
      <c r="E148" s="4"/>
      <c r="F148" s="4"/>
      <c r="G148" s="5"/>
      <c r="H148" s="28"/>
    </row>
    <row r="149" spans="1:8" s="3" customFormat="1" ht="15" customHeight="1" x14ac:dyDescent="0.2">
      <c r="A149" s="36">
        <v>12</v>
      </c>
      <c r="B149" s="1">
        <f t="shared" si="9"/>
        <v>2</v>
      </c>
      <c r="C149" s="32">
        <f>B149/$B$9*100</f>
        <v>3.33850802076552E-3</v>
      </c>
      <c r="D149" s="53">
        <v>2</v>
      </c>
      <c r="E149" s="38">
        <v>0</v>
      </c>
      <c r="F149" s="53">
        <v>0</v>
      </c>
      <c r="G149" s="54">
        <v>0</v>
      </c>
      <c r="H149" s="28"/>
    </row>
    <row r="150" spans="1:8" s="3" customFormat="1" ht="15" customHeight="1" x14ac:dyDescent="0.2">
      <c r="A150" s="36">
        <v>13</v>
      </c>
      <c r="B150" s="1">
        <f t="shared" si="9"/>
        <v>1</v>
      </c>
      <c r="C150" s="32">
        <f>B150/$B$9*100</f>
        <v>1.66925401038276E-3</v>
      </c>
      <c r="D150" s="53">
        <v>1</v>
      </c>
      <c r="E150" s="38">
        <v>0</v>
      </c>
      <c r="F150" s="53">
        <v>0</v>
      </c>
      <c r="G150" s="54">
        <v>0</v>
      </c>
      <c r="H150" s="28"/>
    </row>
    <row r="151" spans="1:8" s="3" customFormat="1" ht="13.5" customHeight="1" x14ac:dyDescent="0.2">
      <c r="A151" s="36">
        <v>14</v>
      </c>
      <c r="B151" s="1">
        <f t="shared" si="9"/>
        <v>12</v>
      </c>
      <c r="C151" s="32">
        <f>B151/$B$9*100</f>
        <v>2.003104812459312E-2</v>
      </c>
      <c r="D151" s="29">
        <v>11</v>
      </c>
      <c r="E151" s="38">
        <v>0</v>
      </c>
      <c r="F151" s="29">
        <v>1</v>
      </c>
      <c r="G151" s="34">
        <v>0</v>
      </c>
      <c r="H151" s="28"/>
    </row>
    <row r="152" spans="1:8" s="3" customFormat="1" ht="13.5" customHeight="1" x14ac:dyDescent="0.2">
      <c r="A152" s="26"/>
      <c r="B152" s="1"/>
      <c r="C152" s="32"/>
      <c r="D152" s="29"/>
      <c r="E152" s="29"/>
      <c r="F152" s="29"/>
      <c r="G152" s="34"/>
      <c r="H152" s="28"/>
    </row>
    <row r="153" spans="1:8" s="3" customFormat="1" ht="15" customHeight="1" x14ac:dyDescent="0.2">
      <c r="A153" s="9" t="s">
        <v>10</v>
      </c>
      <c r="B153" s="1">
        <f t="shared" si="9"/>
        <v>209</v>
      </c>
      <c r="C153" s="32">
        <f>B153/$B$9*100</f>
        <v>0.34887408816999682</v>
      </c>
      <c r="D153" s="4">
        <f>SUM(D155:D159)</f>
        <v>89</v>
      </c>
      <c r="E153" s="90">
        <f>SUM(E155:E159)</f>
        <v>2</v>
      </c>
      <c r="F153" s="4">
        <f>SUM(F155:F159)</f>
        <v>116</v>
      </c>
      <c r="G153" s="5">
        <f>SUM(G155:G159)</f>
        <v>2</v>
      </c>
      <c r="H153" s="28"/>
    </row>
    <row r="154" spans="1:8" s="3" customFormat="1" ht="13.5" customHeight="1" x14ac:dyDescent="0.2">
      <c r="A154" s="35"/>
      <c r="B154" s="1"/>
      <c r="C154" s="32"/>
      <c r="D154" s="4"/>
      <c r="E154" s="4"/>
      <c r="F154" s="4"/>
      <c r="G154" s="5"/>
      <c r="H154" s="28"/>
    </row>
    <row r="155" spans="1:8" s="3" customFormat="1" ht="15" customHeight="1" x14ac:dyDescent="0.2">
      <c r="A155" s="36">
        <v>15</v>
      </c>
      <c r="B155" s="1">
        <f t="shared" si="9"/>
        <v>17</v>
      </c>
      <c r="C155" s="32">
        <f>B155/$B$9*100</f>
        <v>2.8377318176506915E-2</v>
      </c>
      <c r="D155" s="62">
        <v>14</v>
      </c>
      <c r="E155" s="38">
        <v>0</v>
      </c>
      <c r="F155" s="62">
        <v>3</v>
      </c>
      <c r="G155" s="54">
        <v>0</v>
      </c>
      <c r="H155" s="28"/>
    </row>
    <row r="156" spans="1:8" s="3" customFormat="1" ht="15" customHeight="1" x14ac:dyDescent="0.2">
      <c r="A156" s="36">
        <v>16</v>
      </c>
      <c r="B156" s="1">
        <f t="shared" si="9"/>
        <v>34</v>
      </c>
      <c r="C156" s="32">
        <f>B156/$B$9*100</f>
        <v>5.6754636353013831E-2</v>
      </c>
      <c r="D156" s="62">
        <v>22</v>
      </c>
      <c r="E156" s="38">
        <v>0</v>
      </c>
      <c r="F156" s="62">
        <v>12</v>
      </c>
      <c r="G156" s="54">
        <v>0</v>
      </c>
      <c r="H156" s="28"/>
    </row>
    <row r="157" spans="1:8" s="3" customFormat="1" ht="15" customHeight="1" x14ac:dyDescent="0.2">
      <c r="A157" s="36">
        <v>17</v>
      </c>
      <c r="B157" s="1">
        <f t="shared" si="9"/>
        <v>39</v>
      </c>
      <c r="C157" s="32">
        <f>B157/$B$9*100</f>
        <v>6.5100906404927633E-2</v>
      </c>
      <c r="D157" s="62">
        <v>23</v>
      </c>
      <c r="E157" s="38">
        <v>0</v>
      </c>
      <c r="F157" s="62">
        <v>16</v>
      </c>
      <c r="G157" s="54">
        <v>0</v>
      </c>
      <c r="H157" s="28"/>
    </row>
    <row r="158" spans="1:8" s="3" customFormat="1" ht="15" customHeight="1" x14ac:dyDescent="0.2">
      <c r="A158" s="36">
        <v>18</v>
      </c>
      <c r="B158" s="1">
        <f t="shared" si="9"/>
        <v>49</v>
      </c>
      <c r="C158" s="32">
        <f>B158/$B$9*100</f>
        <v>8.1793446508755238E-2</v>
      </c>
      <c r="D158" s="62">
        <v>16</v>
      </c>
      <c r="E158" s="53">
        <v>1</v>
      </c>
      <c r="F158" s="62">
        <v>30</v>
      </c>
      <c r="G158" s="54">
        <v>2</v>
      </c>
      <c r="H158" s="28"/>
    </row>
    <row r="159" spans="1:8" s="3" customFormat="1" ht="15" customHeight="1" x14ac:dyDescent="0.2">
      <c r="A159" s="36">
        <v>19</v>
      </c>
      <c r="B159" s="1">
        <f t="shared" si="9"/>
        <v>70</v>
      </c>
      <c r="C159" s="32">
        <f>B159/$B$9*100</f>
        <v>0.11684778072679319</v>
      </c>
      <c r="D159" s="62">
        <v>14</v>
      </c>
      <c r="E159" s="53">
        <v>1</v>
      </c>
      <c r="F159" s="62">
        <v>55</v>
      </c>
      <c r="G159" s="54">
        <v>0</v>
      </c>
      <c r="H159" s="28"/>
    </row>
    <row r="160" spans="1:8" s="3" customFormat="1" ht="13.5" customHeight="1" x14ac:dyDescent="0.2">
      <c r="A160" s="26"/>
      <c r="B160" s="1"/>
      <c r="C160" s="32"/>
      <c r="D160" s="29"/>
      <c r="E160" s="29"/>
      <c r="F160" s="29"/>
      <c r="G160" s="34"/>
      <c r="H160" s="28"/>
    </row>
    <row r="161" spans="1:7" s="17" customFormat="1" ht="15" customHeight="1" x14ac:dyDescent="0.2">
      <c r="A161" s="9" t="s">
        <v>11</v>
      </c>
      <c r="B161" s="1">
        <f t="shared" si="9"/>
        <v>270</v>
      </c>
      <c r="C161" s="32">
        <f t="shared" ref="C161:C167" si="13">B161/$B$9*100</f>
        <v>0.45069858280334513</v>
      </c>
      <c r="D161" s="53">
        <v>52</v>
      </c>
      <c r="E161" s="53">
        <v>12</v>
      </c>
      <c r="F161" s="53">
        <v>205</v>
      </c>
      <c r="G161" s="54">
        <v>1</v>
      </c>
    </row>
    <row r="162" spans="1:7" s="17" customFormat="1" ht="15" customHeight="1" x14ac:dyDescent="0.2">
      <c r="A162" s="9" t="s">
        <v>12</v>
      </c>
      <c r="B162" s="1">
        <f t="shared" si="9"/>
        <v>217</v>
      </c>
      <c r="C162" s="32">
        <f t="shared" si="13"/>
        <v>0.36222812025305895</v>
      </c>
      <c r="D162" s="53">
        <v>29</v>
      </c>
      <c r="E162" s="53">
        <v>22</v>
      </c>
      <c r="F162" s="53">
        <v>164</v>
      </c>
      <c r="G162" s="54">
        <v>2</v>
      </c>
    </row>
    <row r="163" spans="1:7" s="17" customFormat="1" ht="15" customHeight="1" x14ac:dyDescent="0.2">
      <c r="A163" s="9" t="s">
        <v>13</v>
      </c>
      <c r="B163" s="1">
        <f t="shared" si="9"/>
        <v>150</v>
      </c>
      <c r="C163" s="32">
        <f t="shared" si="13"/>
        <v>0.25038810155741398</v>
      </c>
      <c r="D163" s="53">
        <v>20</v>
      </c>
      <c r="E163" s="53">
        <v>16</v>
      </c>
      <c r="F163" s="53">
        <v>112</v>
      </c>
      <c r="G163" s="54">
        <v>2</v>
      </c>
    </row>
    <row r="164" spans="1:7" s="17" customFormat="1" ht="15" customHeight="1" x14ac:dyDescent="0.2">
      <c r="A164" s="9" t="s">
        <v>14</v>
      </c>
      <c r="B164" s="1">
        <f t="shared" si="9"/>
        <v>98</v>
      </c>
      <c r="C164" s="32">
        <f t="shared" si="13"/>
        <v>0.16358689301751048</v>
      </c>
      <c r="D164" s="53">
        <v>7</v>
      </c>
      <c r="E164" s="53">
        <v>9</v>
      </c>
      <c r="F164" s="53">
        <v>81</v>
      </c>
      <c r="G164" s="54">
        <v>1</v>
      </c>
    </row>
    <row r="165" spans="1:7" s="17" customFormat="1" ht="15" customHeight="1" x14ac:dyDescent="0.2">
      <c r="A165" s="9" t="s">
        <v>15</v>
      </c>
      <c r="B165" s="1">
        <f t="shared" si="9"/>
        <v>22</v>
      </c>
      <c r="C165" s="32">
        <f t="shared" si="13"/>
        <v>3.6723588228420714E-2</v>
      </c>
      <c r="D165" s="53">
        <v>3</v>
      </c>
      <c r="E165" s="53">
        <v>3</v>
      </c>
      <c r="F165" s="53">
        <v>16</v>
      </c>
      <c r="G165" s="54">
        <v>0</v>
      </c>
    </row>
    <row r="166" spans="1:7" s="17" customFormat="1" ht="15" customHeight="1" x14ac:dyDescent="0.2">
      <c r="A166" s="9" t="s">
        <v>16</v>
      </c>
      <c r="B166" s="1">
        <f t="shared" si="9"/>
        <v>1</v>
      </c>
      <c r="C166" s="32">
        <f t="shared" si="13"/>
        <v>1.66925401038276E-3</v>
      </c>
      <c r="D166" s="53">
        <v>0</v>
      </c>
      <c r="E166" s="53">
        <v>1</v>
      </c>
      <c r="F166" s="53">
        <v>0</v>
      </c>
      <c r="G166" s="54">
        <v>0</v>
      </c>
    </row>
    <row r="167" spans="1:7" s="17" customFormat="1" ht="15" customHeight="1" x14ac:dyDescent="0.2">
      <c r="A167" s="43" t="s">
        <v>18</v>
      </c>
      <c r="B167" s="1">
        <f t="shared" si="9"/>
        <v>1</v>
      </c>
      <c r="C167" s="32">
        <f t="shared" si="13"/>
        <v>1.66925401038276E-3</v>
      </c>
      <c r="D167" s="53">
        <v>0</v>
      </c>
      <c r="E167" s="53">
        <v>0</v>
      </c>
      <c r="F167" s="53">
        <v>1</v>
      </c>
      <c r="G167" s="65">
        <v>0</v>
      </c>
    </row>
    <row r="168" spans="1:7" s="17" customFormat="1" ht="12.95" customHeight="1" x14ac:dyDescent="0.2">
      <c r="A168" s="94" t="s">
        <v>46</v>
      </c>
      <c r="B168" s="94"/>
      <c r="C168" s="94"/>
      <c r="D168" s="94"/>
      <c r="E168" s="94"/>
      <c r="F168" s="94"/>
      <c r="G168" s="94"/>
    </row>
    <row r="169" spans="1:7" s="17" customFormat="1" ht="12.95" customHeight="1" x14ac:dyDescent="0.2">
      <c r="A169" s="94" t="s">
        <v>33</v>
      </c>
      <c r="B169" s="94"/>
      <c r="C169" s="94"/>
      <c r="D169" s="94"/>
      <c r="E169" s="94"/>
      <c r="F169" s="94"/>
      <c r="G169" s="94"/>
    </row>
    <row r="170" spans="1:7" s="17" customFormat="1" ht="12.95" customHeight="1" x14ac:dyDescent="0.2">
      <c r="A170" s="94" t="s">
        <v>45</v>
      </c>
      <c r="B170" s="94"/>
      <c r="C170" s="94"/>
      <c r="D170" s="94"/>
      <c r="E170" s="94"/>
      <c r="F170" s="94"/>
      <c r="G170" s="94"/>
    </row>
    <row r="171" spans="1:7" s="17" customFormat="1" ht="12.75" customHeight="1" x14ac:dyDescent="0.2">
      <c r="A171" s="10"/>
      <c r="B171" s="11"/>
      <c r="C171" s="12"/>
      <c r="D171" s="11"/>
      <c r="E171" s="11"/>
      <c r="F171" s="11"/>
      <c r="G171" s="11"/>
    </row>
    <row r="172" spans="1:7" s="17" customFormat="1" ht="22.5" customHeight="1" x14ac:dyDescent="0.2">
      <c r="A172" s="95" t="s">
        <v>36</v>
      </c>
      <c r="B172" s="98" t="s">
        <v>0</v>
      </c>
      <c r="C172" s="99"/>
      <c r="D172" s="99"/>
      <c r="E172" s="99"/>
      <c r="F172" s="99"/>
      <c r="G172" s="99"/>
    </row>
    <row r="173" spans="1:7" s="17" customFormat="1" ht="22.5" customHeight="1" x14ac:dyDescent="0.2">
      <c r="A173" s="96"/>
      <c r="B173" s="100" t="s">
        <v>1</v>
      </c>
      <c r="C173" s="102" t="s">
        <v>34</v>
      </c>
      <c r="D173" s="98" t="s">
        <v>6</v>
      </c>
      <c r="E173" s="99"/>
      <c r="F173" s="99"/>
      <c r="G173" s="99"/>
    </row>
    <row r="174" spans="1:7" s="17" customFormat="1" ht="22.5" customHeight="1" x14ac:dyDescent="0.2">
      <c r="A174" s="97"/>
      <c r="B174" s="101"/>
      <c r="C174" s="103"/>
      <c r="D174" s="47" t="s">
        <v>2</v>
      </c>
      <c r="E174" s="47" t="s">
        <v>4</v>
      </c>
      <c r="F174" s="47" t="s">
        <v>5</v>
      </c>
      <c r="G174" s="13" t="s">
        <v>7</v>
      </c>
    </row>
    <row r="175" spans="1:7" s="17" customFormat="1" ht="12.75" customHeight="1" x14ac:dyDescent="0.2">
      <c r="A175" s="35"/>
      <c r="B175" s="58"/>
      <c r="C175" s="59"/>
      <c r="D175" s="60"/>
      <c r="E175" s="60"/>
      <c r="F175" s="60"/>
      <c r="G175" s="61"/>
    </row>
    <row r="176" spans="1:7" s="17" customFormat="1" ht="12.75" customHeight="1" x14ac:dyDescent="0.2">
      <c r="A176" s="21" t="s">
        <v>24</v>
      </c>
      <c r="B176" s="1">
        <f t="shared" ref="B176:B229" si="14">SUM(D176:G176)</f>
        <v>1454</v>
      </c>
      <c r="C176" s="32">
        <f>B176/$B$9*100</f>
        <v>2.4270953310965333</v>
      </c>
      <c r="D176" s="4">
        <f>SUM(D178,D183,D191:D198)</f>
        <v>181</v>
      </c>
      <c r="E176" s="4">
        <f>SUM(E178,E183,E191:E198)</f>
        <v>195</v>
      </c>
      <c r="F176" s="4">
        <f>SUM(F178,F183,F191:F198)</f>
        <v>1072</v>
      </c>
      <c r="G176" s="5">
        <f>SUM(G178,G183,G191:G198)</f>
        <v>6</v>
      </c>
    </row>
    <row r="177" spans="1:8" s="17" customFormat="1" ht="12.75" customHeight="1" x14ac:dyDescent="0.2">
      <c r="A177" s="21"/>
      <c r="B177" s="1"/>
      <c r="C177" s="32"/>
      <c r="D177" s="29"/>
      <c r="E177" s="29"/>
      <c r="F177" s="29"/>
      <c r="G177" s="34"/>
    </row>
    <row r="178" spans="1:8" s="3" customFormat="1" ht="12.75" customHeight="1" x14ac:dyDescent="0.2">
      <c r="A178" s="9" t="s">
        <v>43</v>
      </c>
      <c r="B178" s="1">
        <f t="shared" si="14"/>
        <v>7</v>
      </c>
      <c r="C178" s="32">
        <f>B178/$B$9*100</f>
        <v>1.1684778072679319E-2</v>
      </c>
      <c r="D178" s="4">
        <f>SUM(D180:D181)</f>
        <v>6</v>
      </c>
      <c r="E178" s="39">
        <f>SUM(E180:E181)</f>
        <v>0</v>
      </c>
      <c r="F178" s="4">
        <f>SUM(F180:F181)</f>
        <v>1</v>
      </c>
      <c r="G178" s="5">
        <f>SUM(G180:G181)</f>
        <v>0</v>
      </c>
      <c r="H178" s="28"/>
    </row>
    <row r="179" spans="1:8" s="3" customFormat="1" ht="12.75" customHeight="1" x14ac:dyDescent="0.2">
      <c r="A179" s="35"/>
      <c r="B179" s="1"/>
      <c r="C179" s="32"/>
      <c r="D179" s="4"/>
      <c r="E179" s="4"/>
      <c r="F179" s="4"/>
      <c r="G179" s="5"/>
      <c r="H179" s="28"/>
    </row>
    <row r="180" spans="1:8" s="3" customFormat="1" ht="12.75" customHeight="1" x14ac:dyDescent="0.2">
      <c r="A180" s="36">
        <v>13</v>
      </c>
      <c r="B180" s="1">
        <f t="shared" si="14"/>
        <v>1</v>
      </c>
      <c r="C180" s="32">
        <f>B180/$B$9*100</f>
        <v>1.66925401038276E-3</v>
      </c>
      <c r="D180" s="29">
        <v>1</v>
      </c>
      <c r="E180" s="38">
        <v>0</v>
      </c>
      <c r="F180" s="29">
        <v>0</v>
      </c>
      <c r="G180" s="34">
        <v>0</v>
      </c>
      <c r="H180" s="28"/>
    </row>
    <row r="181" spans="1:8" s="3" customFormat="1" ht="12.75" customHeight="1" x14ac:dyDescent="0.2">
      <c r="A181" s="36">
        <v>14</v>
      </c>
      <c r="B181" s="1">
        <f t="shared" si="14"/>
        <v>6</v>
      </c>
      <c r="C181" s="32">
        <f>B181/$B$9*100</f>
        <v>1.001552406229656E-2</v>
      </c>
      <c r="D181" s="53">
        <v>5</v>
      </c>
      <c r="E181" s="38">
        <v>0</v>
      </c>
      <c r="F181" s="29">
        <v>1</v>
      </c>
      <c r="G181" s="34">
        <v>0</v>
      </c>
      <c r="H181" s="28"/>
    </row>
    <row r="182" spans="1:8" s="3" customFormat="1" ht="12.75" customHeight="1" x14ac:dyDescent="0.2">
      <c r="A182" s="26"/>
      <c r="B182" s="1"/>
      <c r="C182" s="32"/>
      <c r="D182" s="29"/>
      <c r="E182" s="29"/>
      <c r="F182" s="29"/>
      <c r="G182" s="34"/>
      <c r="H182" s="28"/>
    </row>
    <row r="183" spans="1:8" s="3" customFormat="1" ht="12.75" customHeight="1" x14ac:dyDescent="0.2">
      <c r="A183" s="9" t="s">
        <v>10</v>
      </c>
      <c r="B183" s="1">
        <f t="shared" si="14"/>
        <v>132</v>
      </c>
      <c r="C183" s="32">
        <f>B183/$B$9*100</f>
        <v>0.22034152937052431</v>
      </c>
      <c r="D183" s="4">
        <f>SUM(D185:D189)</f>
        <v>36</v>
      </c>
      <c r="E183" s="4">
        <f>SUM(E185:E189)</f>
        <v>2</v>
      </c>
      <c r="F183" s="4">
        <f>SUM(F185:F189)</f>
        <v>94</v>
      </c>
      <c r="G183" s="5">
        <f>SUM(G185:G189)</f>
        <v>0</v>
      </c>
      <c r="H183" s="28"/>
    </row>
    <row r="184" spans="1:8" s="3" customFormat="1" ht="12.75" customHeight="1" x14ac:dyDescent="0.2">
      <c r="A184" s="35"/>
      <c r="B184" s="1"/>
      <c r="C184" s="32"/>
      <c r="D184" s="4"/>
      <c r="E184" s="4"/>
      <c r="F184" s="4"/>
      <c r="G184" s="5"/>
      <c r="H184" s="28"/>
    </row>
    <row r="185" spans="1:8" s="3" customFormat="1" ht="12.75" customHeight="1" x14ac:dyDescent="0.2">
      <c r="A185" s="36">
        <v>15</v>
      </c>
      <c r="B185" s="1">
        <f t="shared" si="14"/>
        <v>6</v>
      </c>
      <c r="C185" s="32">
        <f>B185/$B$9*100</f>
        <v>1.001552406229656E-2</v>
      </c>
      <c r="D185" s="62">
        <v>4</v>
      </c>
      <c r="E185" s="38">
        <v>0</v>
      </c>
      <c r="F185" s="62">
        <v>2</v>
      </c>
      <c r="G185" s="54">
        <v>0</v>
      </c>
      <c r="H185" s="28"/>
    </row>
    <row r="186" spans="1:8" s="3" customFormat="1" ht="12.75" customHeight="1" x14ac:dyDescent="0.2">
      <c r="A186" s="36">
        <v>16</v>
      </c>
      <c r="B186" s="1">
        <f t="shared" si="14"/>
        <v>11</v>
      </c>
      <c r="C186" s="32">
        <f>B186/$B$9*100</f>
        <v>1.8361794114210357E-2</v>
      </c>
      <c r="D186" s="62">
        <v>5</v>
      </c>
      <c r="E186" s="38">
        <v>0</v>
      </c>
      <c r="F186" s="62">
        <v>6</v>
      </c>
      <c r="G186" s="54">
        <v>0</v>
      </c>
      <c r="H186" s="28"/>
    </row>
    <row r="187" spans="1:8" s="3" customFormat="1" ht="12.75" customHeight="1" x14ac:dyDescent="0.2">
      <c r="A187" s="36">
        <v>17</v>
      </c>
      <c r="B187" s="1">
        <f t="shared" si="14"/>
        <v>25</v>
      </c>
      <c r="C187" s="32">
        <f>B187/$B$9*100</f>
        <v>4.1731350259568999E-2</v>
      </c>
      <c r="D187" s="62">
        <v>14</v>
      </c>
      <c r="E187" s="38">
        <v>0</v>
      </c>
      <c r="F187" s="62">
        <v>11</v>
      </c>
      <c r="G187" s="54">
        <v>0</v>
      </c>
      <c r="H187" s="28"/>
    </row>
    <row r="188" spans="1:8" s="3" customFormat="1" ht="12.75" customHeight="1" x14ac:dyDescent="0.2">
      <c r="A188" s="36">
        <v>18</v>
      </c>
      <c r="B188" s="1">
        <f t="shared" si="14"/>
        <v>38</v>
      </c>
      <c r="C188" s="32">
        <f>B188/$B$9*100</f>
        <v>6.3431652394544874E-2</v>
      </c>
      <c r="D188" s="62">
        <v>8</v>
      </c>
      <c r="E188" s="53">
        <v>0</v>
      </c>
      <c r="F188" s="62">
        <v>30</v>
      </c>
      <c r="G188" s="54">
        <v>0</v>
      </c>
      <c r="H188" s="28"/>
    </row>
    <row r="189" spans="1:8" s="3" customFormat="1" ht="12.75" customHeight="1" x14ac:dyDescent="0.2">
      <c r="A189" s="36">
        <v>19</v>
      </c>
      <c r="B189" s="1">
        <f t="shared" si="14"/>
        <v>52</v>
      </c>
      <c r="C189" s="32">
        <f>B189/$B$9*100</f>
        <v>8.6801208539903515E-2</v>
      </c>
      <c r="D189" s="62">
        <v>5</v>
      </c>
      <c r="E189" s="53">
        <v>2</v>
      </c>
      <c r="F189" s="62">
        <v>45</v>
      </c>
      <c r="G189" s="54">
        <v>0</v>
      </c>
      <c r="H189" s="28"/>
    </row>
    <row r="190" spans="1:8" s="3" customFormat="1" ht="12.75" customHeight="1" x14ac:dyDescent="0.2">
      <c r="A190" s="26"/>
      <c r="B190" s="1"/>
      <c r="C190" s="32"/>
      <c r="D190" s="29"/>
      <c r="E190" s="29"/>
      <c r="F190" s="29"/>
      <c r="G190" s="34"/>
      <c r="H190" s="28"/>
    </row>
    <row r="191" spans="1:8" s="3" customFormat="1" ht="15.75" customHeight="1" x14ac:dyDescent="0.2">
      <c r="A191" s="9" t="s">
        <v>11</v>
      </c>
      <c r="B191" s="1">
        <f t="shared" si="14"/>
        <v>416</v>
      </c>
      <c r="C191" s="32">
        <f t="shared" ref="C191:C198" si="15">B191/$B$9*100</f>
        <v>0.69440966831922812</v>
      </c>
      <c r="D191" s="53">
        <v>61</v>
      </c>
      <c r="E191" s="53">
        <v>24</v>
      </c>
      <c r="F191" s="53">
        <v>329</v>
      </c>
      <c r="G191" s="54">
        <v>2</v>
      </c>
      <c r="H191" s="28"/>
    </row>
    <row r="192" spans="1:8" ht="15.75" customHeight="1" x14ac:dyDescent="0.2">
      <c r="A192" s="9" t="s">
        <v>12</v>
      </c>
      <c r="B192" s="1">
        <f t="shared" si="14"/>
        <v>434</v>
      </c>
      <c r="C192" s="32">
        <f t="shared" si="15"/>
        <v>0.7244562405061179</v>
      </c>
      <c r="D192" s="53">
        <v>35</v>
      </c>
      <c r="E192" s="53">
        <v>65</v>
      </c>
      <c r="F192" s="53">
        <v>332</v>
      </c>
      <c r="G192" s="54">
        <v>2</v>
      </c>
    </row>
    <row r="193" spans="1:8" ht="15.75" customHeight="1" x14ac:dyDescent="0.2">
      <c r="A193" s="9" t="s">
        <v>13</v>
      </c>
      <c r="B193" s="1">
        <f t="shared" si="14"/>
        <v>269</v>
      </c>
      <c r="C193" s="32">
        <f t="shared" si="15"/>
        <v>0.44902932879296242</v>
      </c>
      <c r="D193" s="53">
        <v>29</v>
      </c>
      <c r="E193" s="53">
        <v>49</v>
      </c>
      <c r="F193" s="53">
        <v>189</v>
      </c>
      <c r="G193" s="54">
        <v>2</v>
      </c>
    </row>
    <row r="194" spans="1:8" ht="15.75" customHeight="1" x14ac:dyDescent="0.2">
      <c r="A194" s="9" t="s">
        <v>14</v>
      </c>
      <c r="B194" s="1">
        <f t="shared" si="14"/>
        <v>158</v>
      </c>
      <c r="C194" s="32">
        <f t="shared" si="15"/>
        <v>0.26374213364047611</v>
      </c>
      <c r="D194" s="53">
        <v>9</v>
      </c>
      <c r="E194" s="53">
        <v>45</v>
      </c>
      <c r="F194" s="53">
        <v>104</v>
      </c>
      <c r="G194" s="54">
        <v>0</v>
      </c>
    </row>
    <row r="195" spans="1:8" ht="15.75" customHeight="1" x14ac:dyDescent="0.2">
      <c r="A195" s="9" t="s">
        <v>15</v>
      </c>
      <c r="B195" s="1">
        <f t="shared" si="14"/>
        <v>33</v>
      </c>
      <c r="C195" s="32">
        <f t="shared" si="15"/>
        <v>5.5085382342631078E-2</v>
      </c>
      <c r="D195" s="53">
        <v>5</v>
      </c>
      <c r="E195" s="53">
        <v>8</v>
      </c>
      <c r="F195" s="53">
        <v>20</v>
      </c>
      <c r="G195" s="54">
        <v>0</v>
      </c>
    </row>
    <row r="196" spans="1:8" ht="15.75" customHeight="1" x14ac:dyDescent="0.2">
      <c r="A196" s="9" t="s">
        <v>16</v>
      </c>
      <c r="B196" s="1">
        <f t="shared" si="14"/>
        <v>3</v>
      </c>
      <c r="C196" s="32">
        <f t="shared" si="15"/>
        <v>5.0077620311482799E-3</v>
      </c>
      <c r="D196" s="53">
        <v>0</v>
      </c>
      <c r="E196" s="53">
        <v>1</v>
      </c>
      <c r="F196" s="53">
        <v>2</v>
      </c>
      <c r="G196" s="54">
        <v>0</v>
      </c>
    </row>
    <row r="197" spans="1:8" ht="15.75" customHeight="1" x14ac:dyDescent="0.2">
      <c r="A197" s="9" t="s">
        <v>17</v>
      </c>
      <c r="B197" s="1">
        <f t="shared" si="14"/>
        <v>1</v>
      </c>
      <c r="C197" s="32">
        <f t="shared" si="15"/>
        <v>1.66925401038276E-3</v>
      </c>
      <c r="D197" s="53">
        <v>0</v>
      </c>
      <c r="E197" s="53">
        <v>0</v>
      </c>
      <c r="F197" s="53">
        <v>1</v>
      </c>
      <c r="G197" s="65">
        <v>0</v>
      </c>
    </row>
    <row r="198" spans="1:8" ht="15.75" customHeight="1" x14ac:dyDescent="0.2">
      <c r="A198" s="43" t="s">
        <v>18</v>
      </c>
      <c r="B198" s="1">
        <f t="shared" si="14"/>
        <v>1</v>
      </c>
      <c r="C198" s="32">
        <f t="shared" si="15"/>
        <v>1.66925401038276E-3</v>
      </c>
      <c r="D198" s="53">
        <v>0</v>
      </c>
      <c r="E198" s="53">
        <v>1</v>
      </c>
      <c r="F198" s="53">
        <v>0</v>
      </c>
      <c r="G198" s="65">
        <v>0</v>
      </c>
    </row>
    <row r="199" spans="1:8" ht="12.75" customHeight="1" x14ac:dyDescent="0.2">
      <c r="A199" s="22"/>
      <c r="B199" s="1"/>
      <c r="C199" s="63"/>
      <c r="D199" s="55"/>
      <c r="E199" s="55"/>
      <c r="F199" s="55"/>
    </row>
    <row r="200" spans="1:8" ht="12.75" customHeight="1" x14ac:dyDescent="0.2">
      <c r="A200" s="20" t="s">
        <v>25</v>
      </c>
      <c r="B200" s="1">
        <f t="shared" si="14"/>
        <v>1040</v>
      </c>
      <c r="C200" s="32">
        <f>B200/$B$9*100</f>
        <v>1.7360241707980704</v>
      </c>
      <c r="D200" s="4">
        <f>SUM(D202,D207,D215:D220)</f>
        <v>146</v>
      </c>
      <c r="E200" s="4">
        <f>SUM(E202,E207,E215:E220)</f>
        <v>147</v>
      </c>
      <c r="F200" s="4">
        <f>SUM(F202,F207,F215:F220)</f>
        <v>746</v>
      </c>
      <c r="G200" s="5">
        <f>SUM(G202,G207,G215:G220)</f>
        <v>1</v>
      </c>
    </row>
    <row r="201" spans="1:8" ht="12.75" customHeight="1" x14ac:dyDescent="0.2">
      <c r="A201" s="20"/>
      <c r="B201" s="1"/>
      <c r="C201" s="32"/>
      <c r="D201" s="29"/>
      <c r="E201" s="29"/>
      <c r="F201" s="29"/>
      <c r="G201" s="34"/>
    </row>
    <row r="202" spans="1:8" ht="12.75" customHeight="1" x14ac:dyDescent="0.2">
      <c r="A202" s="9" t="s">
        <v>43</v>
      </c>
      <c r="B202" s="1">
        <f t="shared" si="14"/>
        <v>2</v>
      </c>
      <c r="C202" s="32">
        <f>B202/$B$9*100</f>
        <v>3.33850802076552E-3</v>
      </c>
      <c r="D202" s="15">
        <f>SUM(D204:D205)</f>
        <v>1</v>
      </c>
      <c r="E202" s="40">
        <f>SUM(E205:E205)</f>
        <v>0</v>
      </c>
      <c r="F202" s="15">
        <f>SUM(F205:F205)</f>
        <v>1</v>
      </c>
      <c r="G202" s="16">
        <f>SUM(G205:G205)</f>
        <v>0</v>
      </c>
    </row>
    <row r="203" spans="1:8" s="3" customFormat="1" ht="12.75" customHeight="1" x14ac:dyDescent="0.2">
      <c r="A203" s="64"/>
      <c r="B203" s="1"/>
      <c r="C203" s="32"/>
      <c r="D203" s="4"/>
      <c r="E203" s="40"/>
      <c r="F203" s="4"/>
      <c r="G203" s="5"/>
      <c r="H203" s="28"/>
    </row>
    <row r="204" spans="1:8" s="3" customFormat="1" ht="12.75" customHeight="1" x14ac:dyDescent="0.2">
      <c r="A204" s="36">
        <v>13</v>
      </c>
      <c r="B204" s="1">
        <f t="shared" ref="B204" si="16">SUM(D204:G204)</f>
        <v>1</v>
      </c>
      <c r="C204" s="32">
        <f>B204/$B$9*100</f>
        <v>1.66925401038276E-3</v>
      </c>
      <c r="D204" s="29">
        <v>1</v>
      </c>
      <c r="E204" s="89">
        <v>0</v>
      </c>
      <c r="F204" s="29">
        <v>0</v>
      </c>
      <c r="G204" s="34">
        <v>0</v>
      </c>
      <c r="H204" s="28"/>
    </row>
    <row r="205" spans="1:8" s="3" customFormat="1" ht="12.75" customHeight="1" x14ac:dyDescent="0.2">
      <c r="A205" s="36">
        <v>14</v>
      </c>
      <c r="B205" s="1">
        <f t="shared" si="14"/>
        <v>1</v>
      </c>
      <c r="C205" s="32">
        <f>B205/$B$9*100</f>
        <v>1.66925401038276E-3</v>
      </c>
      <c r="D205" s="53">
        <v>0</v>
      </c>
      <c r="E205" s="49">
        <v>0</v>
      </c>
      <c r="F205" s="53">
        <v>1</v>
      </c>
      <c r="G205" s="54">
        <v>0</v>
      </c>
      <c r="H205" s="28"/>
    </row>
    <row r="206" spans="1:8" s="3" customFormat="1" ht="12.75" customHeight="1" x14ac:dyDescent="0.2">
      <c r="A206" s="26"/>
      <c r="B206" s="1"/>
      <c r="C206" s="32"/>
      <c r="D206" s="29"/>
      <c r="E206" s="29"/>
      <c r="F206" s="29"/>
      <c r="G206" s="34"/>
      <c r="H206" s="28"/>
    </row>
    <row r="207" spans="1:8" s="3" customFormat="1" ht="12.75" customHeight="1" x14ac:dyDescent="0.2">
      <c r="A207" s="9" t="s">
        <v>10</v>
      </c>
      <c r="B207" s="1">
        <f t="shared" si="14"/>
        <v>117</v>
      </c>
      <c r="C207" s="32">
        <f>B207/$B$9*100</f>
        <v>0.1953027192147829</v>
      </c>
      <c r="D207" s="4">
        <f>SUM(D209:D213)</f>
        <v>31</v>
      </c>
      <c r="E207" s="4">
        <f>SUM(E209:E213)</f>
        <v>3</v>
      </c>
      <c r="F207" s="4">
        <f>SUM(F209:F213)</f>
        <v>83</v>
      </c>
      <c r="G207" s="5">
        <f>SUM(G209:G213)</f>
        <v>0</v>
      </c>
      <c r="H207" s="28"/>
    </row>
    <row r="208" spans="1:8" s="3" customFormat="1" ht="12.75" customHeight="1" x14ac:dyDescent="0.2">
      <c r="A208" s="35"/>
      <c r="B208" s="1"/>
      <c r="C208" s="32"/>
      <c r="D208" s="4"/>
      <c r="E208" s="4"/>
      <c r="F208" s="4"/>
      <c r="G208" s="5"/>
      <c r="H208" s="28"/>
    </row>
    <row r="209" spans="1:8" s="3" customFormat="1" ht="12.75" customHeight="1" x14ac:dyDescent="0.2">
      <c r="A209" s="36">
        <v>15</v>
      </c>
      <c r="B209" s="1">
        <f t="shared" si="14"/>
        <v>3</v>
      </c>
      <c r="C209" s="32">
        <f>B209/$B$9*100</f>
        <v>5.0077620311482799E-3</v>
      </c>
      <c r="D209" s="62">
        <v>2</v>
      </c>
      <c r="E209" s="38">
        <v>0</v>
      </c>
      <c r="F209" s="62">
        <v>1</v>
      </c>
      <c r="G209" s="54">
        <v>0</v>
      </c>
      <c r="H209" s="28"/>
    </row>
    <row r="210" spans="1:8" s="3" customFormat="1" ht="12.75" customHeight="1" x14ac:dyDescent="0.2">
      <c r="A210" s="36">
        <v>16</v>
      </c>
      <c r="B210" s="1">
        <f t="shared" si="14"/>
        <v>9</v>
      </c>
      <c r="C210" s="32">
        <f>B210/$B$9*100</f>
        <v>1.5023286093444839E-2</v>
      </c>
      <c r="D210" s="62">
        <v>6</v>
      </c>
      <c r="E210" s="38">
        <v>0</v>
      </c>
      <c r="F210" s="62">
        <v>3</v>
      </c>
      <c r="G210" s="54">
        <v>0</v>
      </c>
      <c r="H210" s="28"/>
    </row>
    <row r="211" spans="1:8" s="3" customFormat="1" ht="12.75" customHeight="1" x14ac:dyDescent="0.2">
      <c r="A211" s="36">
        <v>17</v>
      </c>
      <c r="B211" s="1">
        <f t="shared" si="14"/>
        <v>15</v>
      </c>
      <c r="C211" s="32">
        <f>B211/$B$9*100</f>
        <v>2.5038810155741401E-2</v>
      </c>
      <c r="D211" s="62">
        <v>6</v>
      </c>
      <c r="E211" s="38">
        <v>0</v>
      </c>
      <c r="F211" s="62">
        <v>9</v>
      </c>
      <c r="G211" s="54">
        <v>0</v>
      </c>
      <c r="H211" s="28"/>
    </row>
    <row r="212" spans="1:8" s="3" customFormat="1" ht="12.75" customHeight="1" x14ac:dyDescent="0.2">
      <c r="A212" s="36">
        <v>18</v>
      </c>
      <c r="B212" s="1">
        <f t="shared" si="14"/>
        <v>37</v>
      </c>
      <c r="C212" s="32">
        <f>B212/$B$9*100</f>
        <v>6.1762398384162122E-2</v>
      </c>
      <c r="D212" s="62">
        <v>11</v>
      </c>
      <c r="E212" s="53">
        <v>0</v>
      </c>
      <c r="F212" s="62">
        <v>26</v>
      </c>
      <c r="G212" s="54">
        <v>0</v>
      </c>
      <c r="H212" s="28"/>
    </row>
    <row r="213" spans="1:8" s="3" customFormat="1" ht="12.75" customHeight="1" x14ac:dyDescent="0.2">
      <c r="A213" s="36">
        <v>19</v>
      </c>
      <c r="B213" s="1">
        <f t="shared" si="14"/>
        <v>53</v>
      </c>
      <c r="C213" s="32">
        <f>B213/$B$9*100</f>
        <v>8.8470462550286275E-2</v>
      </c>
      <c r="D213" s="62">
        <v>6</v>
      </c>
      <c r="E213" s="53">
        <v>3</v>
      </c>
      <c r="F213" s="62">
        <v>44</v>
      </c>
      <c r="G213" s="54">
        <v>0</v>
      </c>
      <c r="H213" s="28"/>
    </row>
    <row r="214" spans="1:8" s="3" customFormat="1" ht="12.75" customHeight="1" x14ac:dyDescent="0.2">
      <c r="A214" s="26"/>
      <c r="B214" s="1"/>
      <c r="C214" s="32"/>
      <c r="D214" s="29"/>
      <c r="E214" s="29"/>
      <c r="F214" s="29"/>
      <c r="G214" s="34"/>
      <c r="H214" s="28"/>
    </row>
    <row r="215" spans="1:8" s="3" customFormat="1" ht="14.25" customHeight="1" x14ac:dyDescent="0.2">
      <c r="A215" s="9" t="s">
        <v>11</v>
      </c>
      <c r="B215" s="1">
        <f t="shared" si="14"/>
        <v>286</v>
      </c>
      <c r="C215" s="32">
        <f t="shared" ref="C215:C220" si="17">B215/$B$9*100</f>
        <v>0.47740664696946933</v>
      </c>
      <c r="D215" s="53">
        <v>42</v>
      </c>
      <c r="E215" s="53">
        <v>15</v>
      </c>
      <c r="F215" s="53">
        <v>228</v>
      </c>
      <c r="G215" s="54">
        <v>1</v>
      </c>
      <c r="H215" s="28"/>
    </row>
    <row r="216" spans="1:8" s="3" customFormat="1" ht="14.25" customHeight="1" x14ac:dyDescent="0.2">
      <c r="A216" s="9" t="s">
        <v>12</v>
      </c>
      <c r="B216" s="1">
        <f t="shared" si="14"/>
        <v>257</v>
      </c>
      <c r="C216" s="32">
        <f t="shared" si="17"/>
        <v>0.42899828066836931</v>
      </c>
      <c r="D216" s="53">
        <v>35</v>
      </c>
      <c r="E216" s="53">
        <v>33</v>
      </c>
      <c r="F216" s="53">
        <v>189</v>
      </c>
      <c r="G216" s="54">
        <v>0</v>
      </c>
      <c r="H216" s="28"/>
    </row>
    <row r="217" spans="1:8" ht="14.25" customHeight="1" x14ac:dyDescent="0.2">
      <c r="A217" s="9" t="s">
        <v>13</v>
      </c>
      <c r="B217" s="1">
        <f t="shared" si="14"/>
        <v>213</v>
      </c>
      <c r="C217" s="32">
        <f t="shared" si="17"/>
        <v>0.35555110421152786</v>
      </c>
      <c r="D217" s="53">
        <v>22</v>
      </c>
      <c r="E217" s="53">
        <v>53</v>
      </c>
      <c r="F217" s="53">
        <v>138</v>
      </c>
      <c r="G217" s="54">
        <v>0</v>
      </c>
    </row>
    <row r="218" spans="1:8" ht="14.25" customHeight="1" x14ac:dyDescent="0.2">
      <c r="A218" s="9" t="s">
        <v>14</v>
      </c>
      <c r="B218" s="1">
        <f t="shared" si="14"/>
        <v>130</v>
      </c>
      <c r="C218" s="32">
        <f t="shared" si="17"/>
        <v>0.2170030213497588</v>
      </c>
      <c r="D218" s="53">
        <v>13</v>
      </c>
      <c r="E218" s="53">
        <v>31</v>
      </c>
      <c r="F218" s="53">
        <v>86</v>
      </c>
      <c r="G218" s="54">
        <v>0</v>
      </c>
    </row>
    <row r="219" spans="1:8" ht="14.25" customHeight="1" x14ac:dyDescent="0.2">
      <c r="A219" s="9" t="s">
        <v>15</v>
      </c>
      <c r="B219" s="1">
        <f t="shared" si="14"/>
        <v>34</v>
      </c>
      <c r="C219" s="32">
        <f t="shared" si="17"/>
        <v>5.6754636353013831E-2</v>
      </c>
      <c r="D219" s="53">
        <v>2</v>
      </c>
      <c r="E219" s="53">
        <v>12</v>
      </c>
      <c r="F219" s="53">
        <v>20</v>
      </c>
      <c r="G219" s="54">
        <v>0</v>
      </c>
    </row>
    <row r="220" spans="1:8" ht="14.25" customHeight="1" x14ac:dyDescent="0.2">
      <c r="A220" s="9" t="s">
        <v>16</v>
      </c>
      <c r="B220" s="1">
        <f t="shared" si="14"/>
        <v>1</v>
      </c>
      <c r="C220" s="32">
        <f t="shared" si="17"/>
        <v>1.66925401038276E-3</v>
      </c>
      <c r="D220" s="53">
        <v>0</v>
      </c>
      <c r="E220" s="53">
        <v>0</v>
      </c>
      <c r="F220" s="53">
        <v>1</v>
      </c>
      <c r="G220" s="54">
        <v>0</v>
      </c>
    </row>
    <row r="221" spans="1:8" ht="12.75" customHeight="1" x14ac:dyDescent="0.2">
      <c r="A221" s="43"/>
      <c r="B221" s="1"/>
      <c r="C221" s="44"/>
      <c r="D221" s="53"/>
      <c r="E221" s="53"/>
      <c r="F221" s="53"/>
      <c r="G221" s="65"/>
    </row>
    <row r="222" spans="1:8" ht="12.75" customHeight="1" x14ac:dyDescent="0.2">
      <c r="A222" s="20" t="s">
        <v>26</v>
      </c>
      <c r="B222" s="1">
        <f t="shared" si="14"/>
        <v>19593</v>
      </c>
      <c r="C222" s="32">
        <f>B222/$B$9*100</f>
        <v>32.705693825429414</v>
      </c>
      <c r="D222" s="4">
        <f>SUM(D224,D240,D248:D255)</f>
        <v>2996</v>
      </c>
      <c r="E222" s="4">
        <f>SUM(E224,E240,E248:E255)</f>
        <v>3661</v>
      </c>
      <c r="F222" s="4">
        <f>SUM(F224,F240,F248:F255)</f>
        <v>12900</v>
      </c>
      <c r="G222" s="5">
        <f>SUM(G224,G240,G248:G255)</f>
        <v>36</v>
      </c>
    </row>
    <row r="223" spans="1:8" ht="12.75" customHeight="1" x14ac:dyDescent="0.2">
      <c r="A223" s="20"/>
      <c r="B223" s="1"/>
      <c r="C223" s="32"/>
      <c r="D223" s="66"/>
      <c r="E223" s="29"/>
      <c r="F223" s="29"/>
      <c r="G223" s="34"/>
    </row>
    <row r="224" spans="1:8" ht="12.75" customHeight="1" x14ac:dyDescent="0.2">
      <c r="A224" s="9" t="s">
        <v>43</v>
      </c>
      <c r="B224" s="1">
        <f t="shared" si="14"/>
        <v>48</v>
      </c>
      <c r="C224" s="32">
        <f>B224/$B$9*100</f>
        <v>8.0124192498372479E-2</v>
      </c>
      <c r="D224" s="4">
        <f>SUM(D226:D229)</f>
        <v>41</v>
      </c>
      <c r="E224" s="39">
        <f>SUM(E226:E229)</f>
        <v>0</v>
      </c>
      <c r="F224" s="4">
        <f>SUM(F226:F229)</f>
        <v>7</v>
      </c>
      <c r="G224" s="5">
        <f>SUM(G226:G229)</f>
        <v>0</v>
      </c>
    </row>
    <row r="225" spans="1:8" ht="12.75" customHeight="1" x14ac:dyDescent="0.2">
      <c r="A225" s="9"/>
      <c r="B225" s="1"/>
      <c r="C225" s="32"/>
      <c r="D225" s="4"/>
      <c r="E225" s="39"/>
      <c r="F225" s="4"/>
      <c r="G225" s="5"/>
    </row>
    <row r="226" spans="1:8" ht="12.75" customHeight="1" x14ac:dyDescent="0.2">
      <c r="A226" s="35">
        <v>11</v>
      </c>
      <c r="B226" s="1">
        <v>1</v>
      </c>
      <c r="C226" s="32">
        <f t="shared" ref="C226" si="18">B226/$B$9*100</f>
        <v>1.66925401038276E-3</v>
      </c>
      <c r="D226" s="29">
        <v>1</v>
      </c>
      <c r="E226" s="49">
        <v>0</v>
      </c>
      <c r="F226" s="29">
        <v>0</v>
      </c>
      <c r="G226" s="34">
        <v>0</v>
      </c>
    </row>
    <row r="227" spans="1:8" ht="12.75" customHeight="1" x14ac:dyDescent="0.2">
      <c r="A227" s="36">
        <v>12</v>
      </c>
      <c r="B227" s="1">
        <f t="shared" si="14"/>
        <v>1</v>
      </c>
      <c r="C227" s="32">
        <f>B227/$B$9*100</f>
        <v>1.66925401038276E-3</v>
      </c>
      <c r="D227" s="53">
        <v>1</v>
      </c>
      <c r="E227" s="38">
        <v>0</v>
      </c>
      <c r="F227" s="53">
        <v>0</v>
      </c>
      <c r="G227" s="65">
        <v>0</v>
      </c>
    </row>
    <row r="228" spans="1:8" ht="12.75" customHeight="1" x14ac:dyDescent="0.2">
      <c r="A228" s="36">
        <v>13</v>
      </c>
      <c r="B228" s="1">
        <f t="shared" si="14"/>
        <v>8</v>
      </c>
      <c r="C228" s="32">
        <f>B228/$B$9*100</f>
        <v>1.335403208306208E-2</v>
      </c>
      <c r="D228" s="53">
        <v>7</v>
      </c>
      <c r="E228" s="38">
        <v>0</v>
      </c>
      <c r="F228" s="53">
        <v>1</v>
      </c>
      <c r="G228" s="65">
        <v>0</v>
      </c>
    </row>
    <row r="229" spans="1:8" ht="12.75" customHeight="1" x14ac:dyDescent="0.2">
      <c r="A229" s="36">
        <v>14</v>
      </c>
      <c r="B229" s="1">
        <f t="shared" si="14"/>
        <v>38</v>
      </c>
      <c r="C229" s="32">
        <f>B229/$B$9*100</f>
        <v>6.3431652394544874E-2</v>
      </c>
      <c r="D229" s="53">
        <v>32</v>
      </c>
      <c r="E229" s="38">
        <v>0</v>
      </c>
      <c r="F229" s="53">
        <v>6</v>
      </c>
      <c r="G229" s="65">
        <v>0</v>
      </c>
    </row>
    <row r="230" spans="1:8" ht="12.75" customHeight="1" x14ac:dyDescent="0.2">
      <c r="A230" s="94" t="s">
        <v>46</v>
      </c>
      <c r="B230" s="94"/>
      <c r="C230" s="94"/>
      <c r="D230" s="94"/>
      <c r="E230" s="94"/>
      <c r="F230" s="94"/>
      <c r="G230" s="94"/>
    </row>
    <row r="231" spans="1:8" ht="12.75" customHeight="1" x14ac:dyDescent="0.2">
      <c r="A231" s="94" t="s">
        <v>33</v>
      </c>
      <c r="B231" s="94"/>
      <c r="C231" s="94"/>
      <c r="D231" s="94"/>
      <c r="E231" s="94"/>
      <c r="F231" s="94"/>
      <c r="G231" s="94"/>
    </row>
    <row r="232" spans="1:8" ht="12.75" customHeight="1" x14ac:dyDescent="0.2">
      <c r="A232" s="94" t="s">
        <v>45</v>
      </c>
      <c r="B232" s="94"/>
      <c r="C232" s="94"/>
      <c r="D232" s="94"/>
      <c r="E232" s="94"/>
      <c r="F232" s="94"/>
      <c r="G232" s="94"/>
    </row>
    <row r="233" spans="1:8" ht="12.75" customHeight="1" x14ac:dyDescent="0.2">
      <c r="A233" s="10"/>
      <c r="B233" s="11"/>
      <c r="C233" s="12"/>
      <c r="D233" s="11"/>
      <c r="E233" s="11"/>
      <c r="F233" s="11"/>
      <c r="G233" s="11"/>
    </row>
    <row r="234" spans="1:8" ht="22.5" customHeight="1" x14ac:dyDescent="0.2">
      <c r="A234" s="95" t="s">
        <v>36</v>
      </c>
      <c r="B234" s="98" t="s">
        <v>0</v>
      </c>
      <c r="C234" s="99"/>
      <c r="D234" s="99"/>
      <c r="E234" s="99"/>
      <c r="F234" s="99"/>
      <c r="G234" s="99"/>
    </row>
    <row r="235" spans="1:8" ht="22.5" customHeight="1" x14ac:dyDescent="0.2">
      <c r="A235" s="96"/>
      <c r="B235" s="100" t="s">
        <v>1</v>
      </c>
      <c r="C235" s="102" t="s">
        <v>34</v>
      </c>
      <c r="D235" s="98" t="s">
        <v>6</v>
      </c>
      <c r="E235" s="99"/>
      <c r="F235" s="99"/>
      <c r="G235" s="99"/>
    </row>
    <row r="236" spans="1:8" ht="22.5" customHeight="1" x14ac:dyDescent="0.2">
      <c r="A236" s="97"/>
      <c r="B236" s="101"/>
      <c r="C236" s="103"/>
      <c r="D236" s="47" t="s">
        <v>2</v>
      </c>
      <c r="E236" s="47" t="s">
        <v>4</v>
      </c>
      <c r="F236" s="47" t="s">
        <v>5</v>
      </c>
      <c r="G236" s="13" t="s">
        <v>7</v>
      </c>
    </row>
    <row r="237" spans="1:8" ht="13.5" customHeight="1" x14ac:dyDescent="0.2">
      <c r="A237" s="67"/>
      <c r="B237" s="58"/>
      <c r="C237" s="59"/>
      <c r="D237" s="58"/>
      <c r="E237" s="58"/>
      <c r="F237" s="58"/>
      <c r="G237" s="68"/>
    </row>
    <row r="238" spans="1:8" ht="13.5" customHeight="1" x14ac:dyDescent="0.2">
      <c r="A238" s="18" t="s">
        <v>8</v>
      </c>
      <c r="B238" s="14"/>
      <c r="C238" s="31"/>
      <c r="D238" s="69"/>
      <c r="E238" s="69"/>
      <c r="F238" s="69"/>
      <c r="G238" s="70"/>
    </row>
    <row r="239" spans="1:8" ht="13.5" customHeight="1" x14ac:dyDescent="0.2">
      <c r="A239" s="26"/>
      <c r="B239" s="14"/>
      <c r="C239" s="31"/>
      <c r="D239" s="69"/>
      <c r="E239" s="69"/>
      <c r="F239" s="69"/>
      <c r="G239" s="70"/>
    </row>
    <row r="240" spans="1:8" s="3" customFormat="1" ht="13.5" customHeight="1" x14ac:dyDescent="0.2">
      <c r="A240" s="9" t="s">
        <v>10</v>
      </c>
      <c r="B240" s="1">
        <f t="shared" ref="B240:B289" si="19">SUM(D240:G240)</f>
        <v>2009</v>
      </c>
      <c r="C240" s="32">
        <f>B240/$B$9*100</f>
        <v>3.3535313068589643</v>
      </c>
      <c r="D240" s="4">
        <f>SUM(D242:D246)</f>
        <v>813</v>
      </c>
      <c r="E240" s="4">
        <f>SUM(E242:E246)</f>
        <v>20</v>
      </c>
      <c r="F240" s="4">
        <f>SUM(F242:F246)</f>
        <v>1173</v>
      </c>
      <c r="G240" s="5">
        <f>SUM(G242:G246)</f>
        <v>3</v>
      </c>
      <c r="H240" s="28"/>
    </row>
    <row r="241" spans="1:8" s="3" customFormat="1" ht="13.5" customHeight="1" x14ac:dyDescent="0.2">
      <c r="A241" s="35"/>
      <c r="B241" s="1"/>
      <c r="C241" s="32"/>
      <c r="D241" s="4"/>
      <c r="E241" s="4"/>
      <c r="F241" s="4"/>
      <c r="G241" s="5"/>
      <c r="H241" s="28"/>
    </row>
    <row r="242" spans="1:8" s="3" customFormat="1" ht="13.5" customHeight="1" x14ac:dyDescent="0.2">
      <c r="A242" s="36">
        <v>15</v>
      </c>
      <c r="B242" s="1">
        <f t="shared" si="19"/>
        <v>118</v>
      </c>
      <c r="C242" s="32">
        <f>B242/$B$9*100</f>
        <v>0.19697197322516569</v>
      </c>
      <c r="D242" s="62">
        <v>89</v>
      </c>
      <c r="E242" s="38">
        <v>0</v>
      </c>
      <c r="F242" s="62">
        <v>29</v>
      </c>
      <c r="G242" s="54">
        <v>0</v>
      </c>
      <c r="H242" s="28"/>
    </row>
    <row r="243" spans="1:8" s="3" customFormat="1" ht="13.5" customHeight="1" x14ac:dyDescent="0.2">
      <c r="A243" s="36">
        <v>16</v>
      </c>
      <c r="B243" s="1">
        <f t="shared" si="19"/>
        <v>197</v>
      </c>
      <c r="C243" s="32">
        <f>B243/$B$9*100</f>
        <v>0.32884304004540371</v>
      </c>
      <c r="D243" s="62">
        <v>150</v>
      </c>
      <c r="E243" s="38">
        <v>0</v>
      </c>
      <c r="F243" s="62">
        <v>47</v>
      </c>
      <c r="G243" s="54">
        <v>0</v>
      </c>
      <c r="H243" s="28"/>
    </row>
    <row r="244" spans="1:8" s="3" customFormat="1" ht="13.5" customHeight="1" x14ac:dyDescent="0.2">
      <c r="A244" s="36">
        <v>17</v>
      </c>
      <c r="B244" s="1">
        <f t="shared" si="19"/>
        <v>350</v>
      </c>
      <c r="C244" s="32">
        <f>B244/$B$9*100</f>
        <v>0.58423890363396591</v>
      </c>
      <c r="D244" s="62">
        <v>225</v>
      </c>
      <c r="E244" s="38">
        <v>0</v>
      </c>
      <c r="F244" s="62">
        <v>125</v>
      </c>
      <c r="G244" s="54">
        <v>0</v>
      </c>
      <c r="H244" s="28"/>
    </row>
    <row r="245" spans="1:8" s="3" customFormat="1" ht="13.5" customHeight="1" x14ac:dyDescent="0.2">
      <c r="A245" s="36">
        <v>18</v>
      </c>
      <c r="B245" s="1">
        <f t="shared" si="19"/>
        <v>583</v>
      </c>
      <c r="C245" s="32">
        <f>B245/$B$9*100</f>
        <v>0.97317508805314901</v>
      </c>
      <c r="D245" s="62">
        <v>163</v>
      </c>
      <c r="E245" s="53">
        <v>3</v>
      </c>
      <c r="F245" s="62">
        <v>416</v>
      </c>
      <c r="G245" s="54">
        <v>1</v>
      </c>
      <c r="H245" s="28"/>
    </row>
    <row r="246" spans="1:8" s="3" customFormat="1" ht="13.5" customHeight="1" x14ac:dyDescent="0.2">
      <c r="A246" s="36">
        <v>19</v>
      </c>
      <c r="B246" s="1">
        <f t="shared" si="19"/>
        <v>761</v>
      </c>
      <c r="C246" s="32">
        <f>B246/$B$9*100</f>
        <v>1.2703023019012802</v>
      </c>
      <c r="D246" s="62">
        <v>186</v>
      </c>
      <c r="E246" s="53">
        <v>17</v>
      </c>
      <c r="F246" s="62">
        <v>556</v>
      </c>
      <c r="G246" s="54">
        <v>2</v>
      </c>
      <c r="H246" s="28"/>
    </row>
    <row r="247" spans="1:8" s="3" customFormat="1" ht="13.5" customHeight="1" x14ac:dyDescent="0.2">
      <c r="A247" s="26"/>
      <c r="B247" s="1"/>
      <c r="C247" s="32"/>
      <c r="D247" s="29"/>
      <c r="E247" s="29"/>
      <c r="F247" s="29"/>
      <c r="G247" s="34"/>
      <c r="H247" s="28"/>
    </row>
    <row r="248" spans="1:8" s="3" customFormat="1" ht="15.75" customHeight="1" x14ac:dyDescent="0.2">
      <c r="A248" s="9" t="s">
        <v>11</v>
      </c>
      <c r="B248" s="1">
        <f t="shared" si="19"/>
        <v>4933</v>
      </c>
      <c r="C248" s="32">
        <f t="shared" ref="C248:C255" si="20">B248/$B$9*100</f>
        <v>8.2344300332181533</v>
      </c>
      <c r="D248" s="53">
        <v>872</v>
      </c>
      <c r="E248" s="53">
        <v>325</v>
      </c>
      <c r="F248" s="53">
        <v>3732</v>
      </c>
      <c r="G248" s="54">
        <v>4</v>
      </c>
      <c r="H248" s="28"/>
    </row>
    <row r="249" spans="1:8" s="3" customFormat="1" ht="15.75" customHeight="1" x14ac:dyDescent="0.2">
      <c r="A249" s="9" t="s">
        <v>12</v>
      </c>
      <c r="B249" s="1">
        <f t="shared" si="19"/>
        <v>5185</v>
      </c>
      <c r="C249" s="32">
        <f t="shared" si="20"/>
        <v>8.6550820438346108</v>
      </c>
      <c r="D249" s="53">
        <v>588</v>
      </c>
      <c r="E249" s="53">
        <v>861</v>
      </c>
      <c r="F249" s="53">
        <v>3730</v>
      </c>
      <c r="G249" s="54">
        <v>6</v>
      </c>
      <c r="H249" s="28"/>
    </row>
    <row r="250" spans="1:8" s="3" customFormat="1" ht="15.75" customHeight="1" x14ac:dyDescent="0.2">
      <c r="A250" s="9" t="s">
        <v>13</v>
      </c>
      <c r="B250" s="1">
        <f t="shared" si="19"/>
        <v>4182</v>
      </c>
      <c r="C250" s="32">
        <f t="shared" si="20"/>
        <v>6.9808202714207024</v>
      </c>
      <c r="D250" s="53">
        <v>396</v>
      </c>
      <c r="E250" s="53">
        <v>1267</v>
      </c>
      <c r="F250" s="53">
        <v>2504</v>
      </c>
      <c r="G250" s="54">
        <v>15</v>
      </c>
      <c r="H250" s="28"/>
    </row>
    <row r="251" spans="1:8" s="3" customFormat="1" ht="15.75" customHeight="1" x14ac:dyDescent="0.2">
      <c r="A251" s="9" t="s">
        <v>14</v>
      </c>
      <c r="B251" s="1">
        <f t="shared" si="19"/>
        <v>2484</v>
      </c>
      <c r="C251" s="32">
        <f t="shared" si="20"/>
        <v>4.1464269617907759</v>
      </c>
      <c r="D251" s="53">
        <v>211</v>
      </c>
      <c r="E251" s="53">
        <v>919</v>
      </c>
      <c r="F251" s="53">
        <v>1347</v>
      </c>
      <c r="G251" s="54">
        <v>7</v>
      </c>
      <c r="H251" s="28"/>
    </row>
    <row r="252" spans="1:8" s="3" customFormat="1" ht="15.75" customHeight="1" x14ac:dyDescent="0.2">
      <c r="A252" s="9" t="s">
        <v>15</v>
      </c>
      <c r="B252" s="1">
        <f t="shared" si="19"/>
        <v>691</v>
      </c>
      <c r="C252" s="32">
        <f t="shared" si="20"/>
        <v>1.1534545211744871</v>
      </c>
      <c r="D252" s="53">
        <v>64</v>
      </c>
      <c r="E252" s="53">
        <v>245</v>
      </c>
      <c r="F252" s="53">
        <v>382</v>
      </c>
      <c r="G252" s="54">
        <v>0</v>
      </c>
      <c r="H252" s="28"/>
    </row>
    <row r="253" spans="1:8" s="3" customFormat="1" ht="15.75" customHeight="1" x14ac:dyDescent="0.2">
      <c r="A253" s="9" t="s">
        <v>16</v>
      </c>
      <c r="B253" s="1">
        <f t="shared" si="19"/>
        <v>41</v>
      </c>
      <c r="C253" s="32">
        <f t="shared" si="20"/>
        <v>6.8439414425693151E-2</v>
      </c>
      <c r="D253" s="53">
        <v>6</v>
      </c>
      <c r="E253" s="53">
        <v>23</v>
      </c>
      <c r="F253" s="53">
        <v>11</v>
      </c>
      <c r="G253" s="54">
        <v>1</v>
      </c>
      <c r="H253" s="28"/>
    </row>
    <row r="254" spans="1:8" ht="15.75" customHeight="1" x14ac:dyDescent="0.2">
      <c r="A254" s="9" t="s">
        <v>17</v>
      </c>
      <c r="B254" s="1">
        <f t="shared" si="19"/>
        <v>5</v>
      </c>
      <c r="C254" s="32">
        <f t="shared" si="20"/>
        <v>8.346270051913799E-3</v>
      </c>
      <c r="D254" s="53">
        <v>2</v>
      </c>
      <c r="E254" s="53">
        <v>0</v>
      </c>
      <c r="F254" s="53">
        <v>3</v>
      </c>
      <c r="G254" s="65">
        <v>0</v>
      </c>
    </row>
    <row r="255" spans="1:8" ht="15.75" customHeight="1" x14ac:dyDescent="0.2">
      <c r="A255" s="9" t="s">
        <v>18</v>
      </c>
      <c r="B255" s="1">
        <f t="shared" si="19"/>
        <v>15</v>
      </c>
      <c r="C255" s="32">
        <f t="shared" si="20"/>
        <v>2.5038810155741401E-2</v>
      </c>
      <c r="D255" s="57">
        <v>3</v>
      </c>
      <c r="E255" s="53">
        <v>1</v>
      </c>
      <c r="F255" s="57">
        <v>11</v>
      </c>
      <c r="G255" s="65">
        <v>0</v>
      </c>
    </row>
    <row r="256" spans="1:8" ht="13.5" customHeight="1" x14ac:dyDescent="0.2">
      <c r="A256" s="9"/>
      <c r="B256" s="1"/>
      <c r="C256" s="32"/>
      <c r="D256" s="57"/>
      <c r="E256" s="57"/>
      <c r="F256" s="57"/>
      <c r="G256" s="34"/>
    </row>
    <row r="257" spans="1:8" ht="13.5" customHeight="1" x14ac:dyDescent="0.2">
      <c r="A257" s="9" t="s">
        <v>27</v>
      </c>
      <c r="B257" s="1">
        <f t="shared" si="19"/>
        <v>8159</v>
      </c>
      <c r="C257" s="32">
        <f>B257/$B$9*100</f>
        <v>13.619443470712939</v>
      </c>
      <c r="D257" s="4">
        <f>SUM(D259,D265,D273:D280)</f>
        <v>1133</v>
      </c>
      <c r="E257" s="4">
        <f>SUM(E259,E265,E273:E280)</f>
        <v>1165</v>
      </c>
      <c r="F257" s="4">
        <f>SUM(F259,F265,F273:F280)</f>
        <v>5855</v>
      </c>
      <c r="G257" s="5">
        <f>SUM(G259,G265,G273:G280)</f>
        <v>6</v>
      </c>
    </row>
    <row r="258" spans="1:8" ht="13.5" customHeight="1" x14ac:dyDescent="0.2">
      <c r="A258" s="9"/>
      <c r="B258" s="1"/>
      <c r="C258" s="32"/>
      <c r="D258" s="57"/>
      <c r="E258" s="57"/>
      <c r="F258" s="57"/>
      <c r="G258" s="34"/>
    </row>
    <row r="259" spans="1:8" ht="13.5" customHeight="1" x14ac:dyDescent="0.2">
      <c r="A259" s="9" t="s">
        <v>43</v>
      </c>
      <c r="B259" s="1">
        <f t="shared" si="19"/>
        <v>16</v>
      </c>
      <c r="C259" s="32">
        <f>B259/$B$9*100</f>
        <v>2.670806416612416E-2</v>
      </c>
      <c r="D259" s="4">
        <f>SUM(D261:D263)</f>
        <v>14</v>
      </c>
      <c r="E259" s="4" t="s">
        <v>47</v>
      </c>
      <c r="F259" s="4">
        <f t="shared" ref="F259:G259" si="21">SUM(F261:F263)</f>
        <v>2</v>
      </c>
      <c r="G259" s="5">
        <f t="shared" si="21"/>
        <v>0</v>
      </c>
    </row>
    <row r="260" spans="1:8" ht="13.5" customHeight="1" x14ac:dyDescent="0.2">
      <c r="A260" s="9"/>
      <c r="B260" s="1"/>
      <c r="C260" s="32"/>
      <c r="D260" s="4"/>
      <c r="E260" s="4"/>
      <c r="F260" s="15"/>
      <c r="G260" s="5"/>
    </row>
    <row r="261" spans="1:8" ht="13.5" customHeight="1" x14ac:dyDescent="0.2">
      <c r="A261" s="36">
        <v>12</v>
      </c>
      <c r="B261" s="1">
        <f t="shared" si="19"/>
        <v>1</v>
      </c>
      <c r="C261" s="32">
        <f t="shared" ref="C261" si="22">B261/$B$9*100</f>
        <v>1.66925401038276E-3</v>
      </c>
      <c r="D261" s="29">
        <v>1</v>
      </c>
      <c r="E261" s="49">
        <v>0</v>
      </c>
      <c r="F261" s="66">
        <v>0</v>
      </c>
      <c r="G261" s="34">
        <v>0</v>
      </c>
    </row>
    <row r="262" spans="1:8" ht="13.5" customHeight="1" x14ac:dyDescent="0.2">
      <c r="A262" s="36">
        <v>13</v>
      </c>
      <c r="B262" s="1">
        <f t="shared" si="19"/>
        <v>4</v>
      </c>
      <c r="C262" s="32">
        <f>B262/$B$9*100</f>
        <v>6.6770160415310399E-3</v>
      </c>
      <c r="D262" s="53">
        <v>4</v>
      </c>
      <c r="E262" s="38">
        <v>0</v>
      </c>
      <c r="F262" s="53">
        <v>0</v>
      </c>
      <c r="G262" s="54">
        <v>0</v>
      </c>
    </row>
    <row r="263" spans="1:8" ht="13.5" customHeight="1" x14ac:dyDescent="0.2">
      <c r="A263" s="36">
        <v>14</v>
      </c>
      <c r="B263" s="1">
        <f t="shared" si="19"/>
        <v>11</v>
      </c>
      <c r="C263" s="32">
        <f>B263/$B$9*100</f>
        <v>1.8361794114210357E-2</v>
      </c>
      <c r="D263" s="53">
        <v>9</v>
      </c>
      <c r="E263" s="38">
        <v>0</v>
      </c>
      <c r="F263" s="53">
        <v>2</v>
      </c>
      <c r="G263" s="54">
        <v>0</v>
      </c>
    </row>
    <row r="264" spans="1:8" s="3" customFormat="1" ht="13.5" customHeight="1" x14ac:dyDescent="0.2">
      <c r="A264" s="26"/>
      <c r="B264" s="1"/>
      <c r="C264" s="32"/>
      <c r="D264" s="29"/>
      <c r="E264" s="29"/>
      <c r="F264" s="29"/>
      <c r="G264" s="34"/>
      <c r="H264" s="28"/>
    </row>
    <row r="265" spans="1:8" s="3" customFormat="1" ht="13.5" customHeight="1" x14ac:dyDescent="0.2">
      <c r="A265" s="9" t="s">
        <v>10</v>
      </c>
      <c r="B265" s="1">
        <f t="shared" si="19"/>
        <v>858</v>
      </c>
      <c r="C265" s="32">
        <f>B265/$B$9*100</f>
        <v>1.432219940908408</v>
      </c>
      <c r="D265" s="4">
        <f>SUM(D267:D271)</f>
        <v>298</v>
      </c>
      <c r="E265" s="4">
        <f>SUM(E267:E271)</f>
        <v>9</v>
      </c>
      <c r="F265" s="4">
        <f>SUM(F267:F271)</f>
        <v>551</v>
      </c>
      <c r="G265" s="5">
        <f>SUM(G267:G271)</f>
        <v>0</v>
      </c>
      <c r="H265" s="28"/>
    </row>
    <row r="266" spans="1:8" s="3" customFormat="1" ht="13.5" customHeight="1" x14ac:dyDescent="0.2">
      <c r="A266" s="35"/>
      <c r="B266" s="1"/>
      <c r="C266" s="32"/>
      <c r="D266" s="4"/>
      <c r="E266" s="4"/>
      <c r="F266" s="4"/>
      <c r="G266" s="5"/>
      <c r="H266" s="28"/>
    </row>
    <row r="267" spans="1:8" s="3" customFormat="1" ht="13.5" customHeight="1" x14ac:dyDescent="0.2">
      <c r="A267" s="36">
        <v>15</v>
      </c>
      <c r="B267" s="1">
        <f t="shared" si="19"/>
        <v>46</v>
      </c>
      <c r="C267" s="32">
        <f>B267/$B$9*100</f>
        <v>7.6785684477606961E-2</v>
      </c>
      <c r="D267" s="62">
        <v>36</v>
      </c>
      <c r="E267" s="38">
        <v>0</v>
      </c>
      <c r="F267" s="62">
        <v>10</v>
      </c>
      <c r="G267" s="54">
        <v>0</v>
      </c>
      <c r="H267" s="28"/>
    </row>
    <row r="268" spans="1:8" s="3" customFormat="1" ht="13.5" customHeight="1" x14ac:dyDescent="0.2">
      <c r="A268" s="36">
        <v>16</v>
      </c>
      <c r="B268" s="1">
        <f t="shared" si="19"/>
        <v>100</v>
      </c>
      <c r="C268" s="32">
        <f>B268/$B$9*100</f>
        <v>0.16692540103827599</v>
      </c>
      <c r="D268" s="62">
        <v>57</v>
      </c>
      <c r="E268" s="38">
        <v>0</v>
      </c>
      <c r="F268" s="62">
        <v>43</v>
      </c>
      <c r="G268" s="54">
        <v>0</v>
      </c>
      <c r="H268" s="28"/>
    </row>
    <row r="269" spans="1:8" s="3" customFormat="1" ht="13.5" customHeight="1" x14ac:dyDescent="0.2">
      <c r="A269" s="36">
        <v>17</v>
      </c>
      <c r="B269" s="1">
        <f t="shared" si="19"/>
        <v>130</v>
      </c>
      <c r="C269" s="32">
        <f>B269/$B$9*100</f>
        <v>0.2170030213497588</v>
      </c>
      <c r="D269" s="62">
        <v>64</v>
      </c>
      <c r="E269" s="38">
        <v>0</v>
      </c>
      <c r="F269" s="62">
        <v>66</v>
      </c>
      <c r="G269" s="54">
        <v>0</v>
      </c>
      <c r="H269" s="28"/>
    </row>
    <row r="270" spans="1:8" s="3" customFormat="1" ht="13.5" customHeight="1" x14ac:dyDescent="0.2">
      <c r="A270" s="36">
        <v>18</v>
      </c>
      <c r="B270" s="1">
        <f t="shared" si="19"/>
        <v>245</v>
      </c>
      <c r="C270" s="32">
        <f>B270/$B$9*100</f>
        <v>0.40896723254377615</v>
      </c>
      <c r="D270" s="62">
        <v>63</v>
      </c>
      <c r="E270" s="53">
        <v>3</v>
      </c>
      <c r="F270" s="62">
        <v>179</v>
      </c>
      <c r="G270" s="54">
        <v>0</v>
      </c>
      <c r="H270" s="28"/>
    </row>
    <row r="271" spans="1:8" s="3" customFormat="1" ht="13.5" customHeight="1" x14ac:dyDescent="0.2">
      <c r="A271" s="36">
        <v>19</v>
      </c>
      <c r="B271" s="1">
        <f t="shared" si="19"/>
        <v>337</v>
      </c>
      <c r="C271" s="32">
        <f>B271/$B$9*100</f>
        <v>0.56253860149899015</v>
      </c>
      <c r="D271" s="62">
        <v>78</v>
      </c>
      <c r="E271" s="53">
        <v>6</v>
      </c>
      <c r="F271" s="62">
        <v>253</v>
      </c>
      <c r="G271" s="54">
        <v>0</v>
      </c>
      <c r="H271" s="28"/>
    </row>
    <row r="272" spans="1:8" s="3" customFormat="1" ht="13.5" customHeight="1" x14ac:dyDescent="0.2">
      <c r="A272" s="26"/>
      <c r="B272" s="1"/>
      <c r="C272" s="32"/>
      <c r="D272" s="29"/>
      <c r="E272" s="29"/>
      <c r="F272" s="29"/>
      <c r="G272" s="34"/>
      <c r="H272" s="28"/>
    </row>
    <row r="273" spans="1:8" s="3" customFormat="1" ht="14.25" customHeight="1" x14ac:dyDescent="0.2">
      <c r="A273" s="9" t="s">
        <v>11</v>
      </c>
      <c r="B273" s="1">
        <f t="shared" si="19"/>
        <v>2131</v>
      </c>
      <c r="C273" s="32">
        <f t="shared" ref="C273:C280" si="23">B273/$B$9*100</f>
        <v>3.5571802961256616</v>
      </c>
      <c r="D273" s="53">
        <v>349</v>
      </c>
      <c r="E273" s="53">
        <v>123</v>
      </c>
      <c r="F273" s="53">
        <v>1658</v>
      </c>
      <c r="G273" s="54">
        <v>1</v>
      </c>
      <c r="H273" s="28"/>
    </row>
    <row r="274" spans="1:8" s="3" customFormat="1" ht="14.25" customHeight="1" x14ac:dyDescent="0.2">
      <c r="A274" s="9" t="s">
        <v>12</v>
      </c>
      <c r="B274" s="1">
        <f t="shared" si="19"/>
        <v>2182</v>
      </c>
      <c r="C274" s="32">
        <f t="shared" si="23"/>
        <v>3.6423122506551824</v>
      </c>
      <c r="D274" s="53">
        <v>218</v>
      </c>
      <c r="E274" s="53">
        <v>301</v>
      </c>
      <c r="F274" s="53">
        <v>1662</v>
      </c>
      <c r="G274" s="54">
        <v>1</v>
      </c>
      <c r="H274" s="28"/>
    </row>
    <row r="275" spans="1:8" s="3" customFormat="1" ht="14.25" customHeight="1" x14ac:dyDescent="0.2">
      <c r="A275" s="9" t="s">
        <v>13</v>
      </c>
      <c r="B275" s="1">
        <f t="shared" si="19"/>
        <v>1702</v>
      </c>
      <c r="C275" s="32">
        <f t="shared" si="23"/>
        <v>2.8410703256714576</v>
      </c>
      <c r="D275" s="53">
        <v>155</v>
      </c>
      <c r="E275" s="53">
        <v>372</v>
      </c>
      <c r="F275" s="53">
        <v>1175</v>
      </c>
      <c r="G275" s="54">
        <v>0</v>
      </c>
      <c r="H275" s="28"/>
    </row>
    <row r="276" spans="1:8" s="3" customFormat="1" ht="14.25" customHeight="1" x14ac:dyDescent="0.2">
      <c r="A276" s="9" t="s">
        <v>14</v>
      </c>
      <c r="B276" s="1">
        <f t="shared" si="19"/>
        <v>990</v>
      </c>
      <c r="C276" s="32">
        <f t="shared" si="23"/>
        <v>1.6525614702789324</v>
      </c>
      <c r="D276" s="53">
        <v>71</v>
      </c>
      <c r="E276" s="53">
        <v>289</v>
      </c>
      <c r="F276" s="53">
        <v>629</v>
      </c>
      <c r="G276" s="54">
        <v>1</v>
      </c>
      <c r="H276" s="28"/>
    </row>
    <row r="277" spans="1:8" ht="14.25" customHeight="1" x14ac:dyDescent="0.2">
      <c r="A277" s="9" t="s">
        <v>15</v>
      </c>
      <c r="B277" s="1">
        <f t="shared" si="19"/>
        <v>256</v>
      </c>
      <c r="C277" s="32">
        <f t="shared" si="23"/>
        <v>0.42732902665798655</v>
      </c>
      <c r="D277" s="53">
        <v>26</v>
      </c>
      <c r="E277" s="53">
        <v>65</v>
      </c>
      <c r="F277" s="53">
        <v>162</v>
      </c>
      <c r="G277" s="54">
        <v>3</v>
      </c>
    </row>
    <row r="278" spans="1:8" ht="14.25" customHeight="1" x14ac:dyDescent="0.2">
      <c r="A278" s="9" t="s">
        <v>16</v>
      </c>
      <c r="B278" s="1">
        <f t="shared" si="19"/>
        <v>16</v>
      </c>
      <c r="C278" s="32">
        <f t="shared" si="23"/>
        <v>2.670806416612416E-2</v>
      </c>
      <c r="D278" s="53">
        <v>1</v>
      </c>
      <c r="E278" s="53">
        <v>3</v>
      </c>
      <c r="F278" s="53">
        <v>12</v>
      </c>
      <c r="G278" s="54">
        <v>0</v>
      </c>
    </row>
    <row r="279" spans="1:8" ht="14.25" customHeight="1" x14ac:dyDescent="0.2">
      <c r="A279" s="9" t="s">
        <v>17</v>
      </c>
      <c r="B279" s="1">
        <f t="shared" si="19"/>
        <v>1</v>
      </c>
      <c r="C279" s="32">
        <f t="shared" si="23"/>
        <v>1.66925401038276E-3</v>
      </c>
      <c r="D279" s="53">
        <v>0</v>
      </c>
      <c r="E279" s="53">
        <v>1</v>
      </c>
      <c r="F279" s="53">
        <v>0</v>
      </c>
      <c r="G279" s="65">
        <v>0</v>
      </c>
    </row>
    <row r="280" spans="1:8" ht="14.25" customHeight="1" x14ac:dyDescent="0.2">
      <c r="A280" s="9" t="s">
        <v>18</v>
      </c>
      <c r="B280" s="1">
        <f t="shared" si="19"/>
        <v>7</v>
      </c>
      <c r="C280" s="32">
        <f t="shared" si="23"/>
        <v>1.1684778072679319E-2</v>
      </c>
      <c r="D280" s="57">
        <v>1</v>
      </c>
      <c r="E280" s="57">
        <v>2</v>
      </c>
      <c r="F280" s="57">
        <v>4</v>
      </c>
      <c r="G280" s="34">
        <v>0</v>
      </c>
    </row>
    <row r="281" spans="1:8" ht="13.5" customHeight="1" x14ac:dyDescent="0.2">
      <c r="A281" s="9"/>
      <c r="B281" s="1"/>
      <c r="C281" s="32"/>
      <c r="D281" s="57"/>
      <c r="E281" s="57"/>
      <c r="F281" s="57"/>
      <c r="G281" s="34"/>
    </row>
    <row r="282" spans="1:8" ht="13.5" customHeight="1" x14ac:dyDescent="0.2">
      <c r="A282" s="20" t="s">
        <v>28</v>
      </c>
      <c r="B282" s="1">
        <f>SUM(D282:G282)</f>
        <v>3338</v>
      </c>
      <c r="C282" s="32">
        <f>B282/$B$9*100</f>
        <v>5.5719698866576524</v>
      </c>
      <c r="D282" s="4">
        <f>SUM(D284,D300,D308:D313)</f>
        <v>495</v>
      </c>
      <c r="E282" s="4">
        <f>SUM(E284,E300,E308:E313)</f>
        <v>334</v>
      </c>
      <c r="F282" s="4">
        <f>SUM(F284,F300,F308:F313)</f>
        <v>2482</v>
      </c>
      <c r="G282" s="5">
        <f>SUM(G284,G300,G308:G313)</f>
        <v>27</v>
      </c>
    </row>
    <row r="283" spans="1:8" ht="13.5" customHeight="1" x14ac:dyDescent="0.2">
      <c r="A283" s="20"/>
      <c r="B283" s="1"/>
      <c r="C283" s="32"/>
      <c r="D283" s="66"/>
      <c r="E283" s="66"/>
      <c r="F283" s="66"/>
      <c r="G283" s="34"/>
    </row>
    <row r="284" spans="1:8" ht="13.5" customHeight="1" x14ac:dyDescent="0.2">
      <c r="A284" s="9" t="s">
        <v>43</v>
      </c>
      <c r="B284" s="1">
        <f t="shared" si="19"/>
        <v>18</v>
      </c>
      <c r="C284" s="32">
        <f>B284/$B$9*100</f>
        <v>3.0046572186889678E-2</v>
      </c>
      <c r="D284" s="4">
        <f>SUM(D286:D289)</f>
        <v>17</v>
      </c>
      <c r="E284" s="4" t="s">
        <v>47</v>
      </c>
      <c r="F284" s="4">
        <f t="shared" ref="F284:G284" si="24">SUM(F286:F289)</f>
        <v>1</v>
      </c>
      <c r="G284" s="5">
        <f t="shared" si="24"/>
        <v>0</v>
      </c>
    </row>
    <row r="285" spans="1:8" ht="13.5" customHeight="1" x14ac:dyDescent="0.2">
      <c r="A285" s="9"/>
      <c r="B285" s="1"/>
      <c r="C285" s="32"/>
      <c r="D285" s="4"/>
      <c r="E285" s="39"/>
      <c r="F285" s="4"/>
      <c r="G285" s="5"/>
    </row>
    <row r="286" spans="1:8" ht="13.5" customHeight="1" x14ac:dyDescent="0.2">
      <c r="A286" s="36">
        <v>11</v>
      </c>
      <c r="B286" s="1">
        <f t="shared" si="19"/>
        <v>1</v>
      </c>
      <c r="C286" s="32">
        <f t="shared" ref="C286" si="25">B286/$B$9*100</f>
        <v>1.66925401038276E-3</v>
      </c>
      <c r="D286" s="29">
        <v>1</v>
      </c>
      <c r="E286" s="49">
        <v>0</v>
      </c>
      <c r="F286" s="29">
        <v>0</v>
      </c>
      <c r="G286" s="34">
        <v>0</v>
      </c>
    </row>
    <row r="287" spans="1:8" ht="13.5" customHeight="1" x14ac:dyDescent="0.2">
      <c r="A287" s="36">
        <v>12</v>
      </c>
      <c r="B287" s="1">
        <f t="shared" si="19"/>
        <v>2</v>
      </c>
      <c r="C287" s="32">
        <f>B287/$B$9*100</f>
        <v>3.33850802076552E-3</v>
      </c>
      <c r="D287" s="29">
        <v>1</v>
      </c>
      <c r="E287" s="49">
        <v>0</v>
      </c>
      <c r="F287" s="29">
        <v>1</v>
      </c>
      <c r="G287" s="34">
        <v>0</v>
      </c>
    </row>
    <row r="288" spans="1:8" s="3" customFormat="1" ht="13.5" customHeight="1" x14ac:dyDescent="0.2">
      <c r="A288" s="36">
        <v>13</v>
      </c>
      <c r="B288" s="1">
        <f t="shared" si="19"/>
        <v>3</v>
      </c>
      <c r="C288" s="32">
        <f>B288/$B$9*100</f>
        <v>5.0077620311482799E-3</v>
      </c>
      <c r="D288" s="53">
        <v>3</v>
      </c>
      <c r="E288" s="38">
        <v>0</v>
      </c>
      <c r="F288" s="53">
        <v>0</v>
      </c>
      <c r="G288" s="54">
        <v>0</v>
      </c>
      <c r="H288" s="28"/>
    </row>
    <row r="289" spans="1:8" s="3" customFormat="1" ht="13.5" customHeight="1" x14ac:dyDescent="0.2">
      <c r="A289" s="36">
        <v>14</v>
      </c>
      <c r="B289" s="1">
        <f t="shared" si="19"/>
        <v>12</v>
      </c>
      <c r="C289" s="32">
        <f>B289/$B$9*100</f>
        <v>2.003104812459312E-2</v>
      </c>
      <c r="D289" s="53">
        <v>12</v>
      </c>
      <c r="E289" s="38">
        <v>0</v>
      </c>
      <c r="F289" s="53">
        <v>0</v>
      </c>
      <c r="G289" s="54">
        <v>0</v>
      </c>
      <c r="H289" s="28"/>
    </row>
    <row r="290" spans="1:8" ht="14.1" customHeight="1" x14ac:dyDescent="0.2">
      <c r="A290" s="94" t="s">
        <v>46</v>
      </c>
      <c r="B290" s="94"/>
      <c r="C290" s="94"/>
      <c r="D290" s="94"/>
      <c r="E290" s="94"/>
      <c r="F290" s="94"/>
      <c r="G290" s="94"/>
    </row>
    <row r="291" spans="1:8" ht="14.1" customHeight="1" x14ac:dyDescent="0.2">
      <c r="A291" s="94" t="s">
        <v>33</v>
      </c>
      <c r="B291" s="94"/>
      <c r="C291" s="94"/>
      <c r="D291" s="94"/>
      <c r="E291" s="94"/>
      <c r="F291" s="94"/>
      <c r="G291" s="94"/>
    </row>
    <row r="292" spans="1:8" ht="14.1" customHeight="1" x14ac:dyDescent="0.2">
      <c r="A292" s="94" t="s">
        <v>45</v>
      </c>
      <c r="B292" s="94"/>
      <c r="C292" s="94"/>
      <c r="D292" s="94"/>
      <c r="E292" s="94"/>
      <c r="F292" s="94"/>
      <c r="G292" s="94"/>
    </row>
    <row r="293" spans="1:8" ht="14.1" customHeight="1" x14ac:dyDescent="0.2">
      <c r="A293" s="10"/>
      <c r="B293" s="11"/>
      <c r="C293" s="12"/>
      <c r="D293" s="11"/>
      <c r="E293" s="11"/>
      <c r="F293" s="11"/>
      <c r="G293" s="11"/>
    </row>
    <row r="294" spans="1:8" ht="22.5" customHeight="1" x14ac:dyDescent="0.2">
      <c r="A294" s="95" t="s">
        <v>36</v>
      </c>
      <c r="B294" s="98" t="s">
        <v>0</v>
      </c>
      <c r="C294" s="99"/>
      <c r="D294" s="99"/>
      <c r="E294" s="99"/>
      <c r="F294" s="99"/>
      <c r="G294" s="99"/>
    </row>
    <row r="295" spans="1:8" ht="22.5" customHeight="1" x14ac:dyDescent="0.2">
      <c r="A295" s="96"/>
      <c r="B295" s="100" t="s">
        <v>1</v>
      </c>
      <c r="C295" s="102" t="s">
        <v>34</v>
      </c>
      <c r="D295" s="98" t="s">
        <v>6</v>
      </c>
      <c r="E295" s="99"/>
      <c r="F295" s="99"/>
      <c r="G295" s="99"/>
    </row>
    <row r="296" spans="1:8" ht="22.5" customHeight="1" x14ac:dyDescent="0.2">
      <c r="A296" s="97"/>
      <c r="B296" s="101"/>
      <c r="C296" s="103"/>
      <c r="D296" s="47" t="s">
        <v>2</v>
      </c>
      <c r="E296" s="47" t="s">
        <v>4</v>
      </c>
      <c r="F296" s="47" t="s">
        <v>5</v>
      </c>
      <c r="G296" s="13" t="s">
        <v>7</v>
      </c>
    </row>
    <row r="297" spans="1:8" s="3" customFormat="1" ht="15" customHeight="1" x14ac:dyDescent="0.2">
      <c r="A297" s="26"/>
      <c r="B297" s="58"/>
      <c r="C297" s="59"/>
      <c r="D297" s="71"/>
      <c r="E297" s="71"/>
      <c r="F297" s="71"/>
      <c r="G297" s="72"/>
      <c r="H297" s="28"/>
    </row>
    <row r="298" spans="1:8" s="3" customFormat="1" ht="15" customHeight="1" x14ac:dyDescent="0.2">
      <c r="A298" s="18" t="s">
        <v>9</v>
      </c>
      <c r="B298" s="14"/>
      <c r="C298" s="31"/>
      <c r="D298" s="69"/>
      <c r="E298" s="69"/>
      <c r="F298" s="69"/>
      <c r="G298" s="70"/>
      <c r="H298" s="28"/>
    </row>
    <row r="299" spans="1:8" s="3" customFormat="1" ht="15" customHeight="1" x14ac:dyDescent="0.2">
      <c r="A299" s="26"/>
      <c r="B299" s="14"/>
      <c r="C299" s="31"/>
      <c r="D299" s="69"/>
      <c r="E299" s="69"/>
      <c r="F299" s="69"/>
      <c r="G299" s="70"/>
      <c r="H299" s="28"/>
    </row>
    <row r="300" spans="1:8" s="3" customFormat="1" ht="15" customHeight="1" x14ac:dyDescent="0.2">
      <c r="A300" s="9" t="s">
        <v>10</v>
      </c>
      <c r="B300" s="1">
        <f t="shared" ref="B300:B344" si="26">SUM(D300:G300)</f>
        <v>423</v>
      </c>
      <c r="C300" s="32">
        <f>B300/$B$9*100</f>
        <v>0.70609444639190744</v>
      </c>
      <c r="D300" s="4">
        <f>SUM(D302:D306)</f>
        <v>143</v>
      </c>
      <c r="E300" s="4">
        <f>SUM(E302:E306)</f>
        <v>3</v>
      </c>
      <c r="F300" s="4">
        <f>SUM(F302:F306)</f>
        <v>273</v>
      </c>
      <c r="G300" s="5">
        <f>SUM(G302:G306)</f>
        <v>4</v>
      </c>
      <c r="H300" s="28"/>
    </row>
    <row r="301" spans="1:8" s="3" customFormat="1" ht="15" customHeight="1" x14ac:dyDescent="0.2">
      <c r="A301" s="35"/>
      <c r="B301" s="1"/>
      <c r="C301" s="32"/>
      <c r="D301" s="4"/>
      <c r="E301" s="4"/>
      <c r="F301" s="4"/>
      <c r="G301" s="5"/>
      <c r="H301" s="28"/>
    </row>
    <row r="302" spans="1:8" s="3" customFormat="1" ht="15" customHeight="1" x14ac:dyDescent="0.2">
      <c r="A302" s="36">
        <v>15</v>
      </c>
      <c r="B302" s="1">
        <f t="shared" si="26"/>
        <v>21</v>
      </c>
      <c r="C302" s="32">
        <f>B302/$B$9*100</f>
        <v>3.5054334218037962E-2</v>
      </c>
      <c r="D302" s="62">
        <v>14</v>
      </c>
      <c r="E302" s="38">
        <v>0</v>
      </c>
      <c r="F302" s="62">
        <v>7</v>
      </c>
      <c r="G302" s="54">
        <v>0</v>
      </c>
      <c r="H302" s="28"/>
    </row>
    <row r="303" spans="1:8" s="3" customFormat="1" ht="15" customHeight="1" x14ac:dyDescent="0.2">
      <c r="A303" s="36">
        <v>16</v>
      </c>
      <c r="B303" s="1">
        <f t="shared" si="26"/>
        <v>57</v>
      </c>
      <c r="C303" s="32">
        <f>B303/$B$9*100</f>
        <v>9.5147478591817325E-2</v>
      </c>
      <c r="D303" s="62">
        <v>45</v>
      </c>
      <c r="E303" s="38">
        <v>0</v>
      </c>
      <c r="F303" s="62">
        <v>12</v>
      </c>
      <c r="G303" s="54">
        <v>0</v>
      </c>
      <c r="H303" s="28"/>
    </row>
    <row r="304" spans="1:8" s="3" customFormat="1" ht="15" customHeight="1" x14ac:dyDescent="0.2">
      <c r="A304" s="36">
        <v>17</v>
      </c>
      <c r="B304" s="1">
        <f t="shared" si="26"/>
        <v>60</v>
      </c>
      <c r="C304" s="32">
        <f>B304/$B$9*100</f>
        <v>0.1001552406229656</v>
      </c>
      <c r="D304" s="62">
        <v>31</v>
      </c>
      <c r="E304" s="38">
        <v>0</v>
      </c>
      <c r="F304" s="62">
        <v>29</v>
      </c>
      <c r="G304" s="54">
        <v>0</v>
      </c>
      <c r="H304" s="28"/>
    </row>
    <row r="305" spans="1:8" s="3" customFormat="1" ht="15" customHeight="1" x14ac:dyDescent="0.2">
      <c r="A305" s="36">
        <v>18</v>
      </c>
      <c r="B305" s="1">
        <f t="shared" si="26"/>
        <v>123</v>
      </c>
      <c r="C305" s="32">
        <f>B305/$B$9*100</f>
        <v>0.20531824327707945</v>
      </c>
      <c r="D305" s="62">
        <v>25</v>
      </c>
      <c r="E305" s="53">
        <v>1</v>
      </c>
      <c r="F305" s="62">
        <v>95</v>
      </c>
      <c r="G305" s="54">
        <v>2</v>
      </c>
      <c r="H305" s="28"/>
    </row>
    <row r="306" spans="1:8" s="3" customFormat="1" ht="15" customHeight="1" x14ac:dyDescent="0.2">
      <c r="A306" s="36">
        <v>19</v>
      </c>
      <c r="B306" s="1">
        <f t="shared" si="26"/>
        <v>162</v>
      </c>
      <c r="C306" s="32">
        <f>B306/$B$9*100</f>
        <v>0.27041914968200709</v>
      </c>
      <c r="D306" s="62">
        <v>28</v>
      </c>
      <c r="E306" s="53">
        <v>2</v>
      </c>
      <c r="F306" s="62">
        <v>130</v>
      </c>
      <c r="G306" s="54">
        <v>2</v>
      </c>
      <c r="H306" s="28"/>
    </row>
    <row r="307" spans="1:8" s="3" customFormat="1" ht="15" customHeight="1" x14ac:dyDescent="0.2">
      <c r="A307" s="26"/>
      <c r="B307" s="1"/>
      <c r="C307" s="32"/>
      <c r="D307" s="29"/>
      <c r="E307" s="29"/>
      <c r="F307" s="29"/>
      <c r="G307" s="34"/>
      <c r="H307" s="28"/>
    </row>
    <row r="308" spans="1:8" ht="15" customHeight="1" x14ac:dyDescent="0.2">
      <c r="A308" s="9" t="s">
        <v>11</v>
      </c>
      <c r="B308" s="1">
        <f t="shared" si="26"/>
        <v>948</v>
      </c>
      <c r="C308" s="32">
        <f t="shared" ref="C308:C313" si="27">B308/$B$9*100</f>
        <v>1.5824528018428565</v>
      </c>
      <c r="D308" s="53">
        <v>142</v>
      </c>
      <c r="E308" s="53">
        <v>41</v>
      </c>
      <c r="F308" s="53">
        <v>751</v>
      </c>
      <c r="G308" s="54">
        <v>14</v>
      </c>
    </row>
    <row r="309" spans="1:8" ht="15" customHeight="1" x14ac:dyDescent="0.2">
      <c r="A309" s="9" t="s">
        <v>12</v>
      </c>
      <c r="B309" s="1">
        <f t="shared" si="26"/>
        <v>892</v>
      </c>
      <c r="C309" s="32">
        <f t="shared" si="27"/>
        <v>1.4889745772614218</v>
      </c>
      <c r="D309" s="53">
        <v>95</v>
      </c>
      <c r="E309" s="53">
        <v>89</v>
      </c>
      <c r="F309" s="53">
        <v>702</v>
      </c>
      <c r="G309" s="54">
        <v>6</v>
      </c>
    </row>
    <row r="310" spans="1:8" ht="15" customHeight="1" x14ac:dyDescent="0.2">
      <c r="A310" s="9" t="s">
        <v>13</v>
      </c>
      <c r="B310" s="1">
        <f t="shared" si="26"/>
        <v>632</v>
      </c>
      <c r="C310" s="32">
        <f t="shared" si="27"/>
        <v>1.0549685345619044</v>
      </c>
      <c r="D310" s="53">
        <v>43</v>
      </c>
      <c r="E310" s="53">
        <v>122</v>
      </c>
      <c r="F310" s="53">
        <v>465</v>
      </c>
      <c r="G310" s="54">
        <v>2</v>
      </c>
    </row>
    <row r="311" spans="1:8" ht="15" customHeight="1" x14ac:dyDescent="0.2">
      <c r="A311" s="9" t="s">
        <v>14</v>
      </c>
      <c r="B311" s="1">
        <f t="shared" si="26"/>
        <v>332</v>
      </c>
      <c r="C311" s="32">
        <f t="shared" si="27"/>
        <v>0.55419233144707625</v>
      </c>
      <c r="D311" s="53">
        <v>42</v>
      </c>
      <c r="E311" s="53">
        <v>61</v>
      </c>
      <c r="F311" s="53">
        <v>228</v>
      </c>
      <c r="G311" s="54">
        <v>1</v>
      </c>
    </row>
    <row r="312" spans="1:8" ht="15" customHeight="1" x14ac:dyDescent="0.2">
      <c r="A312" s="9" t="s">
        <v>15</v>
      </c>
      <c r="B312" s="1">
        <f t="shared" si="26"/>
        <v>90</v>
      </c>
      <c r="C312" s="32">
        <f t="shared" si="27"/>
        <v>0.1502328609344484</v>
      </c>
      <c r="D312" s="53">
        <v>13</v>
      </c>
      <c r="E312" s="53">
        <v>17</v>
      </c>
      <c r="F312" s="53">
        <v>60</v>
      </c>
      <c r="G312" s="54">
        <v>0</v>
      </c>
    </row>
    <row r="313" spans="1:8" ht="15" customHeight="1" x14ac:dyDescent="0.2">
      <c r="A313" s="9" t="s">
        <v>16</v>
      </c>
      <c r="B313" s="1">
        <f t="shared" si="26"/>
        <v>3</v>
      </c>
      <c r="C313" s="32">
        <f t="shared" si="27"/>
        <v>5.0077620311482799E-3</v>
      </c>
      <c r="D313" s="53">
        <v>0</v>
      </c>
      <c r="E313" s="53">
        <v>1</v>
      </c>
      <c r="F313" s="53">
        <v>2</v>
      </c>
      <c r="G313" s="54">
        <v>0</v>
      </c>
    </row>
    <row r="314" spans="1:8" ht="15" customHeight="1" x14ac:dyDescent="0.2">
      <c r="A314" s="35"/>
      <c r="B314" s="1"/>
      <c r="C314" s="32"/>
      <c r="D314" s="29"/>
      <c r="E314" s="29"/>
      <c r="F314" s="29"/>
      <c r="G314" s="34"/>
    </row>
    <row r="315" spans="1:8" ht="15" customHeight="1" x14ac:dyDescent="0.2">
      <c r="A315" s="23" t="s">
        <v>29</v>
      </c>
      <c r="B315" s="1">
        <f t="shared" si="26"/>
        <v>683</v>
      </c>
      <c r="C315" s="32">
        <f>B315/$B$9*100</f>
        <v>1.140100489091425</v>
      </c>
      <c r="D315" s="4">
        <f>SUM(D317,D323,D331:D337)</f>
        <v>137</v>
      </c>
      <c r="E315" s="4">
        <f>SUM(E317,E323,E331:E337)</f>
        <v>20</v>
      </c>
      <c r="F315" s="4">
        <f>SUM(F317,F323,F331:F337)</f>
        <v>525</v>
      </c>
      <c r="G315" s="5">
        <f>SUM(G317,G323,G331:G337)</f>
        <v>1</v>
      </c>
    </row>
    <row r="316" spans="1:8" ht="15" customHeight="1" x14ac:dyDescent="0.2">
      <c r="A316" s="24"/>
      <c r="B316" s="1"/>
      <c r="C316" s="32"/>
      <c r="D316" s="29"/>
      <c r="E316" s="29"/>
      <c r="F316" s="29"/>
      <c r="G316" s="34"/>
    </row>
    <row r="317" spans="1:8" ht="15" customHeight="1" x14ac:dyDescent="0.2">
      <c r="A317" s="9" t="s">
        <v>43</v>
      </c>
      <c r="B317" s="1">
        <f t="shared" si="26"/>
        <v>6</v>
      </c>
      <c r="C317" s="32">
        <f>B317/$B$9*100</f>
        <v>1.001552406229656E-2</v>
      </c>
      <c r="D317" s="4">
        <f>SUM(D319:D321)</f>
        <v>3</v>
      </c>
      <c r="E317" s="4" t="s">
        <v>47</v>
      </c>
      <c r="F317" s="4">
        <f t="shared" ref="F317:G317" si="28">SUM(F319:F321)</f>
        <v>3</v>
      </c>
      <c r="G317" s="5">
        <f t="shared" si="28"/>
        <v>0</v>
      </c>
    </row>
    <row r="318" spans="1:8" ht="15" customHeight="1" x14ac:dyDescent="0.2">
      <c r="A318" s="35"/>
      <c r="B318" s="1"/>
      <c r="C318" s="32"/>
      <c r="D318" s="4"/>
      <c r="E318" s="4"/>
      <c r="F318" s="4"/>
      <c r="G318" s="5"/>
    </row>
    <row r="319" spans="1:8" ht="15" customHeight="1" x14ac:dyDescent="0.2">
      <c r="A319" s="36">
        <v>12</v>
      </c>
      <c r="B319" s="1">
        <f t="shared" si="26"/>
        <v>1</v>
      </c>
      <c r="C319" s="32">
        <f t="shared" ref="C319:C320" si="29">B319/$B$9*100</f>
        <v>1.66925401038276E-3</v>
      </c>
      <c r="D319" s="4">
        <v>0</v>
      </c>
      <c r="E319" s="29" t="s">
        <v>47</v>
      </c>
      <c r="F319" s="29">
        <v>1</v>
      </c>
      <c r="G319" s="5">
        <v>0</v>
      </c>
    </row>
    <row r="320" spans="1:8" s="3" customFormat="1" ht="15" customHeight="1" x14ac:dyDescent="0.2">
      <c r="A320" s="36">
        <v>13</v>
      </c>
      <c r="B320" s="1">
        <f t="shared" si="26"/>
        <v>1</v>
      </c>
      <c r="C320" s="32">
        <f t="shared" si="29"/>
        <v>1.66925401038276E-3</v>
      </c>
      <c r="D320" s="29">
        <v>1</v>
      </c>
      <c r="E320" s="38">
        <v>0</v>
      </c>
      <c r="F320" s="29">
        <v>0</v>
      </c>
      <c r="G320" s="34">
        <v>0</v>
      </c>
      <c r="H320" s="28"/>
    </row>
    <row r="321" spans="1:8" s="3" customFormat="1" ht="15" customHeight="1" x14ac:dyDescent="0.2">
      <c r="A321" s="36">
        <v>14</v>
      </c>
      <c r="B321" s="1">
        <f t="shared" si="26"/>
        <v>4</v>
      </c>
      <c r="C321" s="32">
        <f>B321/$B$9*100</f>
        <v>6.6770160415310399E-3</v>
      </c>
      <c r="D321" s="53">
        <v>2</v>
      </c>
      <c r="E321" s="38">
        <v>0</v>
      </c>
      <c r="F321" s="53">
        <v>2</v>
      </c>
      <c r="G321" s="54">
        <v>0</v>
      </c>
      <c r="H321" s="28"/>
    </row>
    <row r="322" spans="1:8" s="3" customFormat="1" ht="15" customHeight="1" x14ac:dyDescent="0.2">
      <c r="A322" s="26"/>
      <c r="B322" s="1"/>
      <c r="C322" s="32"/>
      <c r="D322" s="29"/>
      <c r="E322" s="29"/>
      <c r="F322" s="29"/>
      <c r="G322" s="34"/>
      <c r="H322" s="28"/>
    </row>
    <row r="323" spans="1:8" s="3" customFormat="1" ht="15" customHeight="1" x14ac:dyDescent="0.2">
      <c r="A323" s="9" t="s">
        <v>10</v>
      </c>
      <c r="B323" s="1">
        <f t="shared" si="26"/>
        <v>129</v>
      </c>
      <c r="C323" s="32">
        <f>B323/$B$9*100</f>
        <v>0.21533376733937604</v>
      </c>
      <c r="D323" s="4">
        <f>SUM(D325:D329)</f>
        <v>41</v>
      </c>
      <c r="E323" s="4">
        <f>SUM(E325:E329)</f>
        <v>2</v>
      </c>
      <c r="F323" s="4">
        <f>SUM(F325:F329)</f>
        <v>86</v>
      </c>
      <c r="G323" s="5">
        <f>SUM(G325:G329)</f>
        <v>0</v>
      </c>
      <c r="H323" s="28"/>
    </row>
    <row r="324" spans="1:8" s="3" customFormat="1" ht="15" customHeight="1" x14ac:dyDescent="0.2">
      <c r="A324" s="35"/>
      <c r="B324" s="1"/>
      <c r="C324" s="32"/>
      <c r="D324" s="4"/>
      <c r="E324" s="4"/>
      <c r="F324" s="4"/>
      <c r="G324" s="5"/>
      <c r="H324" s="28"/>
    </row>
    <row r="325" spans="1:8" s="3" customFormat="1" ht="15" customHeight="1" x14ac:dyDescent="0.2">
      <c r="A325" s="36">
        <v>15</v>
      </c>
      <c r="B325" s="1">
        <f t="shared" si="26"/>
        <v>19</v>
      </c>
      <c r="C325" s="32">
        <f>B325/$B$9*100</f>
        <v>3.1715826197272437E-2</v>
      </c>
      <c r="D325" s="62">
        <v>10</v>
      </c>
      <c r="E325" s="38">
        <v>0</v>
      </c>
      <c r="F325" s="62">
        <v>9</v>
      </c>
      <c r="G325" s="54">
        <v>0</v>
      </c>
      <c r="H325" s="28"/>
    </row>
    <row r="326" spans="1:8" s="3" customFormat="1" ht="15" customHeight="1" x14ac:dyDescent="0.2">
      <c r="A326" s="36">
        <v>16</v>
      </c>
      <c r="B326" s="1">
        <f t="shared" si="26"/>
        <v>27</v>
      </c>
      <c r="C326" s="32">
        <f>B326/$B$9*100</f>
        <v>4.5069858280334517E-2</v>
      </c>
      <c r="D326" s="62">
        <v>9</v>
      </c>
      <c r="E326" s="38">
        <v>0</v>
      </c>
      <c r="F326" s="62">
        <v>18</v>
      </c>
      <c r="G326" s="54">
        <v>0</v>
      </c>
      <c r="H326" s="28"/>
    </row>
    <row r="327" spans="1:8" s="3" customFormat="1" ht="15" customHeight="1" x14ac:dyDescent="0.2">
      <c r="A327" s="36">
        <v>17</v>
      </c>
      <c r="B327" s="1">
        <f t="shared" si="26"/>
        <v>27</v>
      </c>
      <c r="C327" s="32">
        <f>B327/$B$9*100</f>
        <v>4.5069858280334517E-2</v>
      </c>
      <c r="D327" s="62">
        <v>10</v>
      </c>
      <c r="E327" s="38">
        <v>0</v>
      </c>
      <c r="F327" s="62">
        <v>17</v>
      </c>
      <c r="G327" s="54">
        <v>0</v>
      </c>
      <c r="H327" s="28"/>
    </row>
    <row r="328" spans="1:8" s="3" customFormat="1" ht="15" customHeight="1" x14ac:dyDescent="0.2">
      <c r="A328" s="36">
        <v>18</v>
      </c>
      <c r="B328" s="1">
        <f t="shared" si="26"/>
        <v>22</v>
      </c>
      <c r="C328" s="32">
        <f>B328/$B$9*100</f>
        <v>3.6723588228420714E-2</v>
      </c>
      <c r="D328" s="62">
        <v>3</v>
      </c>
      <c r="E328" s="53">
        <v>1</v>
      </c>
      <c r="F328" s="62">
        <v>18</v>
      </c>
      <c r="G328" s="54">
        <v>0</v>
      </c>
      <c r="H328" s="28"/>
    </row>
    <row r="329" spans="1:8" s="3" customFormat="1" ht="15" customHeight="1" x14ac:dyDescent="0.2">
      <c r="A329" s="36">
        <v>19</v>
      </c>
      <c r="B329" s="1">
        <f t="shared" si="26"/>
        <v>34</v>
      </c>
      <c r="C329" s="32">
        <f>B329/$B$9*100</f>
        <v>5.6754636353013831E-2</v>
      </c>
      <c r="D329" s="62">
        <v>9</v>
      </c>
      <c r="E329" s="53">
        <v>1</v>
      </c>
      <c r="F329" s="62">
        <v>24</v>
      </c>
      <c r="G329" s="54">
        <v>0</v>
      </c>
      <c r="H329" s="28"/>
    </row>
    <row r="330" spans="1:8" s="3" customFormat="1" ht="15" customHeight="1" x14ac:dyDescent="0.2">
      <c r="A330" s="26"/>
      <c r="B330" s="1"/>
      <c r="C330" s="32"/>
      <c r="D330" s="29"/>
      <c r="E330" s="29"/>
      <c r="F330" s="29"/>
      <c r="G330" s="34"/>
      <c r="H330" s="28"/>
    </row>
    <row r="331" spans="1:8" s="3" customFormat="1" ht="15" customHeight="1" x14ac:dyDescent="0.2">
      <c r="A331" s="9" t="s">
        <v>11</v>
      </c>
      <c r="B331" s="1">
        <f t="shared" si="26"/>
        <v>211</v>
      </c>
      <c r="C331" s="32">
        <f t="shared" ref="C331:C337" si="30">B331/$B$9*100</f>
        <v>0.35221259619076234</v>
      </c>
      <c r="D331" s="53">
        <v>32</v>
      </c>
      <c r="E331" s="53">
        <v>5</v>
      </c>
      <c r="F331" s="53">
        <v>174</v>
      </c>
      <c r="G331" s="54">
        <v>0</v>
      </c>
      <c r="H331" s="28"/>
    </row>
    <row r="332" spans="1:8" s="3" customFormat="1" ht="15" customHeight="1" x14ac:dyDescent="0.2">
      <c r="A332" s="9" t="s">
        <v>12</v>
      </c>
      <c r="B332" s="1">
        <f t="shared" si="26"/>
        <v>132</v>
      </c>
      <c r="C332" s="32">
        <f t="shared" si="30"/>
        <v>0.22034152937052431</v>
      </c>
      <c r="D332" s="53">
        <v>23</v>
      </c>
      <c r="E332" s="53">
        <v>5</v>
      </c>
      <c r="F332" s="53">
        <v>104</v>
      </c>
      <c r="G332" s="54">
        <v>0</v>
      </c>
      <c r="H332" s="28"/>
    </row>
    <row r="333" spans="1:8" ht="15" customHeight="1" x14ac:dyDescent="0.2">
      <c r="A333" s="9" t="s">
        <v>13</v>
      </c>
      <c r="B333" s="1">
        <f t="shared" si="26"/>
        <v>102</v>
      </c>
      <c r="C333" s="32">
        <f t="shared" si="30"/>
        <v>0.17026390905904151</v>
      </c>
      <c r="D333" s="53">
        <v>21</v>
      </c>
      <c r="E333" s="53">
        <v>4</v>
      </c>
      <c r="F333" s="53">
        <v>77</v>
      </c>
      <c r="G333" s="54">
        <v>0</v>
      </c>
    </row>
    <row r="334" spans="1:8" ht="15" customHeight="1" x14ac:dyDescent="0.2">
      <c r="A334" s="9" t="s">
        <v>14</v>
      </c>
      <c r="B334" s="1">
        <f t="shared" si="26"/>
        <v>81</v>
      </c>
      <c r="C334" s="32">
        <f t="shared" si="30"/>
        <v>0.13520957484100354</v>
      </c>
      <c r="D334" s="53">
        <v>16</v>
      </c>
      <c r="E334" s="53">
        <v>1</v>
      </c>
      <c r="F334" s="53">
        <v>63</v>
      </c>
      <c r="G334" s="54">
        <v>1</v>
      </c>
    </row>
    <row r="335" spans="1:8" ht="15" customHeight="1" x14ac:dyDescent="0.2">
      <c r="A335" s="9" t="s">
        <v>15</v>
      </c>
      <c r="B335" s="1">
        <f t="shared" si="26"/>
        <v>19</v>
      </c>
      <c r="C335" s="32">
        <f t="shared" si="30"/>
        <v>3.1715826197272437E-2</v>
      </c>
      <c r="D335" s="53">
        <v>1</v>
      </c>
      <c r="E335" s="53">
        <v>2</v>
      </c>
      <c r="F335" s="53">
        <v>16</v>
      </c>
      <c r="G335" s="54">
        <v>0</v>
      </c>
    </row>
    <row r="336" spans="1:8" ht="15" customHeight="1" x14ac:dyDescent="0.2">
      <c r="A336" s="9" t="s">
        <v>16</v>
      </c>
      <c r="B336" s="1">
        <f t="shared" si="26"/>
        <v>1</v>
      </c>
      <c r="C336" s="32">
        <f t="shared" si="30"/>
        <v>1.66925401038276E-3</v>
      </c>
      <c r="D336" s="53">
        <v>0</v>
      </c>
      <c r="E336" s="53">
        <v>0</v>
      </c>
      <c r="F336" s="53">
        <v>1</v>
      </c>
      <c r="G336" s="54">
        <v>0</v>
      </c>
    </row>
    <row r="337" spans="1:9" ht="15" customHeight="1" x14ac:dyDescent="0.2">
      <c r="A337" s="9" t="s">
        <v>18</v>
      </c>
      <c r="B337" s="1">
        <f t="shared" si="26"/>
        <v>2</v>
      </c>
      <c r="C337" s="32">
        <f t="shared" si="30"/>
        <v>3.33850802076552E-3</v>
      </c>
      <c r="D337" s="57">
        <v>0</v>
      </c>
      <c r="E337" s="57">
        <v>1</v>
      </c>
      <c r="F337" s="57">
        <v>1</v>
      </c>
      <c r="G337" s="34">
        <v>0</v>
      </c>
    </row>
    <row r="338" spans="1:9" ht="15" customHeight="1" x14ac:dyDescent="0.2">
      <c r="A338" s="35"/>
      <c r="B338" s="1"/>
      <c r="C338" s="32"/>
      <c r="D338" s="29"/>
      <c r="E338" s="29"/>
      <c r="F338" s="29"/>
      <c r="G338" s="34"/>
    </row>
    <row r="339" spans="1:9" ht="15" customHeight="1" x14ac:dyDescent="0.2">
      <c r="A339" s="25" t="s">
        <v>30</v>
      </c>
      <c r="B339" s="1">
        <f t="shared" si="26"/>
        <v>219</v>
      </c>
      <c r="C339" s="32">
        <f>B339/$B$9*100</f>
        <v>0.36556662827382447</v>
      </c>
      <c r="D339" s="4">
        <f>SUM(D341,D355,D363:D369)</f>
        <v>55</v>
      </c>
      <c r="E339" s="4">
        <f>SUM(E341,E355,E363:E369)</f>
        <v>11</v>
      </c>
      <c r="F339" s="4">
        <f>SUM(F341,F355,F363:F369)</f>
        <v>152</v>
      </c>
      <c r="G339" s="5">
        <f>SUM(G341,G355,G363:G369)</f>
        <v>1</v>
      </c>
      <c r="H339" s="87"/>
      <c r="I339" s="88"/>
    </row>
    <row r="340" spans="1:9" ht="15" customHeight="1" x14ac:dyDescent="0.2">
      <c r="A340" s="27"/>
      <c r="B340" s="1"/>
      <c r="C340" s="32"/>
      <c r="D340" s="29"/>
      <c r="E340" s="29"/>
      <c r="F340" s="29"/>
      <c r="G340" s="34"/>
    </row>
    <row r="341" spans="1:9" ht="15" customHeight="1" x14ac:dyDescent="0.2">
      <c r="A341" s="9" t="s">
        <v>43</v>
      </c>
      <c r="B341" s="1">
        <f t="shared" si="26"/>
        <v>3</v>
      </c>
      <c r="C341" s="32">
        <f>B341/$B$9*100</f>
        <v>5.0077620311482799E-3</v>
      </c>
      <c r="D341" s="15">
        <f>SUM(D343:D344)</f>
        <v>2</v>
      </c>
      <c r="E341" s="40">
        <f t="shared" ref="E341:G341" si="31">SUM(E343:E344)</f>
        <v>0</v>
      </c>
      <c r="F341" s="15">
        <f t="shared" si="31"/>
        <v>1</v>
      </c>
      <c r="G341" s="16">
        <f t="shared" si="31"/>
        <v>0</v>
      </c>
    </row>
    <row r="342" spans="1:9" ht="15" customHeight="1" x14ac:dyDescent="0.2">
      <c r="A342" s="9"/>
      <c r="B342" s="1"/>
      <c r="C342" s="32"/>
      <c r="D342" s="15"/>
      <c r="E342" s="15"/>
      <c r="F342" s="15"/>
      <c r="G342" s="16"/>
    </row>
    <row r="343" spans="1:9" ht="15" customHeight="1" x14ac:dyDescent="0.2">
      <c r="A343" s="36">
        <v>11</v>
      </c>
      <c r="B343" s="1">
        <f t="shared" si="26"/>
        <v>1</v>
      </c>
      <c r="C343" s="32">
        <f>B343/$B$9*100</f>
        <v>1.66925401038276E-3</v>
      </c>
      <c r="D343" s="53">
        <v>1</v>
      </c>
      <c r="E343" s="38">
        <v>0</v>
      </c>
      <c r="F343" s="53">
        <v>0</v>
      </c>
      <c r="G343" s="54">
        <v>0</v>
      </c>
    </row>
    <row r="344" spans="1:9" ht="15" customHeight="1" x14ac:dyDescent="0.2">
      <c r="A344" s="36">
        <v>14</v>
      </c>
      <c r="B344" s="1">
        <f t="shared" si="26"/>
        <v>2</v>
      </c>
      <c r="C344" s="32">
        <f>B344/$B$9*100</f>
        <v>3.33850802076552E-3</v>
      </c>
      <c r="D344" s="53">
        <v>1</v>
      </c>
      <c r="E344" s="38">
        <v>0</v>
      </c>
      <c r="F344" s="53">
        <v>1</v>
      </c>
      <c r="G344" s="54">
        <v>0</v>
      </c>
    </row>
    <row r="345" spans="1:9" ht="12.75" customHeight="1" x14ac:dyDescent="0.2">
      <c r="A345" s="94" t="s">
        <v>46</v>
      </c>
      <c r="B345" s="94"/>
      <c r="C345" s="94"/>
      <c r="D345" s="94"/>
      <c r="E345" s="94"/>
      <c r="F345" s="94"/>
      <c r="G345" s="94"/>
    </row>
    <row r="346" spans="1:9" ht="12.75" customHeight="1" x14ac:dyDescent="0.2">
      <c r="A346" s="94" t="s">
        <v>33</v>
      </c>
      <c r="B346" s="94"/>
      <c r="C346" s="94"/>
      <c r="D346" s="94"/>
      <c r="E346" s="94"/>
      <c r="F346" s="94"/>
      <c r="G346" s="94"/>
    </row>
    <row r="347" spans="1:9" ht="12.75" customHeight="1" x14ac:dyDescent="0.2">
      <c r="A347" s="94" t="s">
        <v>45</v>
      </c>
      <c r="B347" s="94"/>
      <c r="C347" s="94"/>
      <c r="D347" s="94"/>
      <c r="E347" s="94"/>
      <c r="F347" s="94"/>
      <c r="G347" s="94"/>
    </row>
    <row r="348" spans="1:9" ht="12.75" customHeight="1" x14ac:dyDescent="0.2">
      <c r="A348" s="73"/>
      <c r="B348" s="74"/>
      <c r="C348" s="75"/>
      <c r="D348" s="74"/>
      <c r="E348" s="74"/>
      <c r="F348" s="74"/>
      <c r="G348" s="74"/>
    </row>
    <row r="349" spans="1:9" ht="22.5" customHeight="1" x14ac:dyDescent="0.2">
      <c r="A349" s="95" t="s">
        <v>36</v>
      </c>
      <c r="B349" s="98" t="s">
        <v>0</v>
      </c>
      <c r="C349" s="99"/>
      <c r="D349" s="99"/>
      <c r="E349" s="99"/>
      <c r="F349" s="99"/>
      <c r="G349" s="99"/>
    </row>
    <row r="350" spans="1:9" ht="22.5" customHeight="1" x14ac:dyDescent="0.2">
      <c r="A350" s="96"/>
      <c r="B350" s="100" t="s">
        <v>1</v>
      </c>
      <c r="C350" s="102" t="s">
        <v>34</v>
      </c>
      <c r="D350" s="98" t="s">
        <v>6</v>
      </c>
      <c r="E350" s="99"/>
      <c r="F350" s="99"/>
      <c r="G350" s="99"/>
    </row>
    <row r="351" spans="1:9" ht="22.5" customHeight="1" x14ac:dyDescent="0.2">
      <c r="A351" s="97"/>
      <c r="B351" s="101"/>
      <c r="C351" s="103"/>
      <c r="D351" s="47" t="s">
        <v>2</v>
      </c>
      <c r="E351" s="47" t="s">
        <v>4</v>
      </c>
      <c r="F351" s="47" t="s">
        <v>5</v>
      </c>
      <c r="G351" s="13" t="s">
        <v>7</v>
      </c>
    </row>
    <row r="352" spans="1:9" s="3" customFormat="1" ht="13.5" customHeight="1" x14ac:dyDescent="0.2">
      <c r="A352" s="26"/>
      <c r="B352" s="58"/>
      <c r="C352" s="59"/>
      <c r="D352" s="76"/>
      <c r="E352" s="76"/>
      <c r="F352" s="76"/>
      <c r="G352" s="68"/>
      <c r="H352" s="28"/>
    </row>
    <row r="353" spans="1:8" s="3" customFormat="1" ht="13.5" customHeight="1" x14ac:dyDescent="0.2">
      <c r="A353" s="8" t="s">
        <v>38</v>
      </c>
      <c r="B353" s="14"/>
      <c r="C353" s="31"/>
      <c r="D353" s="77"/>
      <c r="E353" s="77"/>
      <c r="F353" s="77"/>
      <c r="G353" s="33"/>
      <c r="H353" s="28"/>
    </row>
    <row r="354" spans="1:8" s="3" customFormat="1" ht="13.5" customHeight="1" x14ac:dyDescent="0.2">
      <c r="A354" s="26"/>
      <c r="B354" s="14"/>
      <c r="C354" s="31"/>
      <c r="D354" s="77"/>
      <c r="E354" s="77"/>
      <c r="F354" s="77"/>
      <c r="G354" s="33"/>
      <c r="H354" s="28"/>
    </row>
    <row r="355" spans="1:8" s="3" customFormat="1" ht="13.5" customHeight="1" x14ac:dyDescent="0.2">
      <c r="A355" s="9" t="s">
        <v>10</v>
      </c>
      <c r="B355" s="1">
        <f t="shared" ref="B355:B394" si="32">SUM(D355:G355)</f>
        <v>64</v>
      </c>
      <c r="C355" s="32">
        <f t="shared" ref="C355:C394" si="33">B355/$B$9*100</f>
        <v>0.10683225666449664</v>
      </c>
      <c r="D355" s="4">
        <f>SUM(D357:D361)</f>
        <v>31</v>
      </c>
      <c r="E355" s="4">
        <f t="shared" ref="E355:G355" si="34">SUM(E357:E361)</f>
        <v>0</v>
      </c>
      <c r="F355" s="4">
        <f t="shared" si="34"/>
        <v>33</v>
      </c>
      <c r="G355" s="5">
        <f t="shared" si="34"/>
        <v>0</v>
      </c>
      <c r="H355" s="28"/>
    </row>
    <row r="356" spans="1:8" s="3" customFormat="1" ht="13.5" customHeight="1" x14ac:dyDescent="0.2">
      <c r="A356" s="35"/>
      <c r="B356" s="1"/>
      <c r="C356" s="32"/>
      <c r="D356" s="4"/>
      <c r="E356" s="4"/>
      <c r="F356" s="4"/>
      <c r="G356" s="5"/>
      <c r="H356" s="28"/>
    </row>
    <row r="357" spans="1:8" s="3" customFormat="1" ht="13.5" customHeight="1" x14ac:dyDescent="0.2">
      <c r="A357" s="36">
        <v>15</v>
      </c>
      <c r="B357" s="1">
        <f t="shared" si="32"/>
        <v>9</v>
      </c>
      <c r="C357" s="32">
        <f t="shared" si="33"/>
        <v>1.5023286093444839E-2</v>
      </c>
      <c r="D357" s="53">
        <v>7</v>
      </c>
      <c r="E357" s="38">
        <v>0</v>
      </c>
      <c r="F357" s="62">
        <v>2</v>
      </c>
      <c r="G357" s="54">
        <v>0</v>
      </c>
      <c r="H357" s="28"/>
    </row>
    <row r="358" spans="1:8" s="3" customFormat="1" ht="13.5" customHeight="1" x14ac:dyDescent="0.2">
      <c r="A358" s="36">
        <v>16</v>
      </c>
      <c r="B358" s="1">
        <f t="shared" si="32"/>
        <v>14</v>
      </c>
      <c r="C358" s="32">
        <f t="shared" si="33"/>
        <v>2.3369556145358638E-2</v>
      </c>
      <c r="D358" s="53">
        <v>9</v>
      </c>
      <c r="E358" s="38">
        <v>0</v>
      </c>
      <c r="F358" s="62">
        <v>5</v>
      </c>
      <c r="G358" s="54">
        <v>0</v>
      </c>
      <c r="H358" s="28"/>
    </row>
    <row r="359" spans="1:8" s="3" customFormat="1" ht="13.5" customHeight="1" x14ac:dyDescent="0.2">
      <c r="A359" s="36">
        <v>17</v>
      </c>
      <c r="B359" s="1">
        <f t="shared" si="32"/>
        <v>14</v>
      </c>
      <c r="C359" s="32">
        <f t="shared" si="33"/>
        <v>2.3369556145358638E-2</v>
      </c>
      <c r="D359" s="53">
        <v>7</v>
      </c>
      <c r="E359" s="38">
        <v>0</v>
      </c>
      <c r="F359" s="62">
        <v>7</v>
      </c>
      <c r="G359" s="54">
        <v>0</v>
      </c>
      <c r="H359" s="28"/>
    </row>
    <row r="360" spans="1:8" s="3" customFormat="1" ht="13.5" customHeight="1" x14ac:dyDescent="0.2">
      <c r="A360" s="36">
        <v>18</v>
      </c>
      <c r="B360" s="1">
        <f t="shared" si="32"/>
        <v>12</v>
      </c>
      <c r="C360" s="32">
        <f t="shared" si="33"/>
        <v>2.003104812459312E-2</v>
      </c>
      <c r="D360" s="53">
        <v>6</v>
      </c>
      <c r="E360" s="53">
        <v>0</v>
      </c>
      <c r="F360" s="62">
        <v>6</v>
      </c>
      <c r="G360" s="54">
        <v>0</v>
      </c>
      <c r="H360" s="28"/>
    </row>
    <row r="361" spans="1:8" s="3" customFormat="1" ht="13.5" customHeight="1" x14ac:dyDescent="0.2">
      <c r="A361" s="36">
        <v>19</v>
      </c>
      <c r="B361" s="1">
        <f t="shared" si="32"/>
        <v>15</v>
      </c>
      <c r="C361" s="32">
        <f t="shared" si="33"/>
        <v>2.5038810155741401E-2</v>
      </c>
      <c r="D361" s="53">
        <v>2</v>
      </c>
      <c r="E361" s="53">
        <v>0</v>
      </c>
      <c r="F361" s="62">
        <v>13</v>
      </c>
      <c r="G361" s="54">
        <v>0</v>
      </c>
      <c r="H361" s="28"/>
    </row>
    <row r="362" spans="1:8" s="3" customFormat="1" ht="13.5" customHeight="1" x14ac:dyDescent="0.2">
      <c r="A362" s="8"/>
      <c r="B362" s="1"/>
      <c r="C362" s="32"/>
      <c r="D362" s="57"/>
      <c r="E362" s="57"/>
      <c r="F362" s="57"/>
      <c r="G362" s="34"/>
      <c r="H362" s="28"/>
    </row>
    <row r="363" spans="1:8" ht="13.5" customHeight="1" x14ac:dyDescent="0.2">
      <c r="A363" s="9" t="s">
        <v>11</v>
      </c>
      <c r="B363" s="1">
        <f t="shared" si="32"/>
        <v>55</v>
      </c>
      <c r="C363" s="32">
        <f t="shared" si="33"/>
        <v>9.1808970571051793E-2</v>
      </c>
      <c r="D363" s="53">
        <v>12</v>
      </c>
      <c r="E363" s="53">
        <v>1</v>
      </c>
      <c r="F363" s="53">
        <v>42</v>
      </c>
      <c r="G363" s="54">
        <v>0</v>
      </c>
    </row>
    <row r="364" spans="1:8" ht="13.5" customHeight="1" x14ac:dyDescent="0.2">
      <c r="A364" s="9" t="s">
        <v>12</v>
      </c>
      <c r="B364" s="1">
        <f t="shared" si="32"/>
        <v>39</v>
      </c>
      <c r="C364" s="32">
        <f t="shared" si="33"/>
        <v>6.5100906404927633E-2</v>
      </c>
      <c r="D364" s="53">
        <v>6</v>
      </c>
      <c r="E364" s="53">
        <v>4</v>
      </c>
      <c r="F364" s="53">
        <v>29</v>
      </c>
      <c r="G364" s="54">
        <v>0</v>
      </c>
    </row>
    <row r="365" spans="1:8" ht="13.5" customHeight="1" x14ac:dyDescent="0.2">
      <c r="A365" s="9" t="s">
        <v>13</v>
      </c>
      <c r="B365" s="1">
        <f t="shared" si="32"/>
        <v>35</v>
      </c>
      <c r="C365" s="32">
        <f t="shared" si="33"/>
        <v>5.8423890363396597E-2</v>
      </c>
      <c r="D365" s="53">
        <v>1</v>
      </c>
      <c r="E365" s="53">
        <v>4</v>
      </c>
      <c r="F365" s="53">
        <v>30</v>
      </c>
      <c r="G365" s="54">
        <v>0</v>
      </c>
    </row>
    <row r="366" spans="1:8" ht="13.5" customHeight="1" x14ac:dyDescent="0.2">
      <c r="A366" s="9" t="s">
        <v>14</v>
      </c>
      <c r="B366" s="1">
        <f t="shared" si="32"/>
        <v>11</v>
      </c>
      <c r="C366" s="32">
        <f t="shared" si="33"/>
        <v>1.8361794114210357E-2</v>
      </c>
      <c r="D366" s="53">
        <v>2</v>
      </c>
      <c r="E366" s="53">
        <v>1</v>
      </c>
      <c r="F366" s="53">
        <v>8</v>
      </c>
      <c r="G366" s="54">
        <v>0</v>
      </c>
    </row>
    <row r="367" spans="1:8" ht="13.5" customHeight="1" x14ac:dyDescent="0.2">
      <c r="A367" s="9" t="s">
        <v>15</v>
      </c>
      <c r="B367" s="1">
        <f t="shared" si="32"/>
        <v>9</v>
      </c>
      <c r="C367" s="32">
        <f t="shared" si="33"/>
        <v>1.5023286093444839E-2</v>
      </c>
      <c r="D367" s="53">
        <v>1</v>
      </c>
      <c r="E367" s="53">
        <v>1</v>
      </c>
      <c r="F367" s="53">
        <v>6</v>
      </c>
      <c r="G367" s="54">
        <v>1</v>
      </c>
    </row>
    <row r="368" spans="1:8" ht="13.5" customHeight="1" x14ac:dyDescent="0.2">
      <c r="A368" s="9" t="s">
        <v>16</v>
      </c>
      <c r="B368" s="1">
        <f t="shared" si="32"/>
        <v>2</v>
      </c>
      <c r="C368" s="32">
        <f t="shared" si="33"/>
        <v>3.33850802076552E-3</v>
      </c>
      <c r="D368" s="53">
        <v>0</v>
      </c>
      <c r="E368" s="53">
        <v>0</v>
      </c>
      <c r="F368" s="53">
        <v>2</v>
      </c>
      <c r="G368" s="54">
        <v>0</v>
      </c>
    </row>
    <row r="369" spans="1:8" ht="13.5" customHeight="1" x14ac:dyDescent="0.2">
      <c r="A369" s="48" t="s">
        <v>37</v>
      </c>
      <c r="B369" s="1">
        <f t="shared" ref="B369" si="35">SUM(D369:G369)</f>
        <v>1</v>
      </c>
      <c r="C369" s="32">
        <f t="shared" si="33"/>
        <v>1.66925401038276E-3</v>
      </c>
      <c r="D369" s="29">
        <v>0</v>
      </c>
      <c r="E369" s="29">
        <v>0</v>
      </c>
      <c r="F369" s="29">
        <v>1</v>
      </c>
      <c r="G369" s="34">
        <v>0</v>
      </c>
    </row>
    <row r="370" spans="1:8" ht="13.5" customHeight="1" x14ac:dyDescent="0.2">
      <c r="A370" s="35"/>
      <c r="B370" s="1"/>
      <c r="C370" s="32"/>
      <c r="D370" s="29"/>
      <c r="E370" s="29"/>
      <c r="F370" s="29"/>
      <c r="G370" s="34"/>
    </row>
    <row r="371" spans="1:8" ht="13.5" customHeight="1" x14ac:dyDescent="0.2">
      <c r="A371" s="25" t="s">
        <v>31</v>
      </c>
      <c r="B371" s="1">
        <f t="shared" si="32"/>
        <v>5152</v>
      </c>
      <c r="C371" s="32">
        <f t="shared" si="33"/>
        <v>8.5999966614919785</v>
      </c>
      <c r="D371" s="4">
        <f>SUM(D373,D379,D387:D394)</f>
        <v>647</v>
      </c>
      <c r="E371" s="4">
        <f>SUM(E373,E379,E387:E394)</f>
        <v>135</v>
      </c>
      <c r="F371" s="4">
        <f>SUM(F373,F379,F387:F394)</f>
        <v>4362</v>
      </c>
      <c r="G371" s="5">
        <f>SUM(G373,G379,G387:G394)</f>
        <v>8</v>
      </c>
    </row>
    <row r="372" spans="1:8" ht="13.5" customHeight="1" x14ac:dyDescent="0.2">
      <c r="A372" s="27"/>
      <c r="B372" s="1"/>
      <c r="C372" s="32"/>
      <c r="D372" s="29"/>
      <c r="E372" s="29"/>
      <c r="F372" s="29"/>
      <c r="G372" s="34"/>
    </row>
    <row r="373" spans="1:8" s="3" customFormat="1" ht="13.5" customHeight="1" x14ac:dyDescent="0.2">
      <c r="A373" s="9" t="s">
        <v>43</v>
      </c>
      <c r="B373" s="1">
        <f t="shared" si="32"/>
        <v>62</v>
      </c>
      <c r="C373" s="32">
        <f t="shared" si="33"/>
        <v>0.10349374864373111</v>
      </c>
      <c r="D373" s="4">
        <f>SUM(D375:D377)</f>
        <v>22</v>
      </c>
      <c r="E373" s="39">
        <f>SUM(E375:E377)</f>
        <v>0</v>
      </c>
      <c r="F373" s="4">
        <f>SUM(F375:F377)</f>
        <v>40</v>
      </c>
      <c r="G373" s="5">
        <f>SUM(G375:G377)</f>
        <v>0</v>
      </c>
      <c r="H373" s="28"/>
    </row>
    <row r="374" spans="1:8" s="3" customFormat="1" ht="13.5" customHeight="1" x14ac:dyDescent="0.2">
      <c r="A374" s="9"/>
      <c r="B374" s="1"/>
      <c r="C374" s="32"/>
      <c r="D374" s="4"/>
      <c r="E374" s="39"/>
      <c r="F374" s="4"/>
      <c r="G374" s="5"/>
      <c r="H374" s="28"/>
    </row>
    <row r="375" spans="1:8" s="3" customFormat="1" ht="13.5" customHeight="1" x14ac:dyDescent="0.2">
      <c r="A375" s="36">
        <v>12</v>
      </c>
      <c r="B375" s="1">
        <f t="shared" si="32"/>
        <v>3</v>
      </c>
      <c r="C375" s="32">
        <f t="shared" si="33"/>
        <v>5.0077620311482799E-3</v>
      </c>
      <c r="D375" s="53">
        <v>3</v>
      </c>
      <c r="E375" s="38">
        <v>0</v>
      </c>
      <c r="F375" s="53">
        <v>0</v>
      </c>
      <c r="G375" s="54">
        <v>0</v>
      </c>
      <c r="H375" s="28"/>
    </row>
    <row r="376" spans="1:8" s="3" customFormat="1" ht="13.5" customHeight="1" x14ac:dyDescent="0.2">
      <c r="A376" s="36">
        <v>13</v>
      </c>
      <c r="B376" s="1">
        <f t="shared" si="32"/>
        <v>9</v>
      </c>
      <c r="C376" s="32">
        <f t="shared" si="33"/>
        <v>1.5023286093444839E-2</v>
      </c>
      <c r="D376" s="53">
        <v>5</v>
      </c>
      <c r="E376" s="38">
        <v>0</v>
      </c>
      <c r="F376" s="53">
        <v>4</v>
      </c>
      <c r="G376" s="54">
        <v>0</v>
      </c>
      <c r="H376" s="28"/>
    </row>
    <row r="377" spans="1:8" s="3" customFormat="1" ht="13.5" customHeight="1" x14ac:dyDescent="0.2">
      <c r="A377" s="36">
        <v>14</v>
      </c>
      <c r="B377" s="1">
        <f t="shared" si="32"/>
        <v>50</v>
      </c>
      <c r="C377" s="32">
        <f t="shared" si="33"/>
        <v>8.3462700519137997E-2</v>
      </c>
      <c r="D377" s="53">
        <v>14</v>
      </c>
      <c r="E377" s="38">
        <v>0</v>
      </c>
      <c r="F377" s="53">
        <v>36</v>
      </c>
      <c r="G377" s="54">
        <v>0</v>
      </c>
      <c r="H377" s="28"/>
    </row>
    <row r="378" spans="1:8" s="3" customFormat="1" ht="13.5" customHeight="1" x14ac:dyDescent="0.2">
      <c r="A378" s="26"/>
      <c r="B378" s="1"/>
      <c r="C378" s="32"/>
      <c r="D378" s="29"/>
      <c r="E378" s="29"/>
      <c r="F378" s="29"/>
      <c r="G378" s="34"/>
      <c r="H378" s="28"/>
    </row>
    <row r="379" spans="1:8" s="3" customFormat="1" ht="13.5" customHeight="1" x14ac:dyDescent="0.2">
      <c r="A379" s="9" t="s">
        <v>10</v>
      </c>
      <c r="B379" s="1">
        <f t="shared" si="32"/>
        <v>1344</v>
      </c>
      <c r="C379" s="32">
        <f t="shared" si="33"/>
        <v>2.2434773899544296</v>
      </c>
      <c r="D379" s="4">
        <f>SUM(D381:D385)</f>
        <v>218</v>
      </c>
      <c r="E379" s="4">
        <f t="shared" ref="E379:G379" si="36">SUM(E381:E385)</f>
        <v>3</v>
      </c>
      <c r="F379" s="4">
        <f t="shared" si="36"/>
        <v>1121</v>
      </c>
      <c r="G379" s="5">
        <f t="shared" si="36"/>
        <v>2</v>
      </c>
      <c r="H379" s="28"/>
    </row>
    <row r="380" spans="1:8" s="3" customFormat="1" ht="13.5" customHeight="1" x14ac:dyDescent="0.2">
      <c r="A380" s="35"/>
      <c r="B380" s="1"/>
      <c r="C380" s="32"/>
      <c r="D380" s="4"/>
      <c r="E380" s="4"/>
      <c r="F380" s="4"/>
      <c r="G380" s="5"/>
      <c r="H380" s="28"/>
    </row>
    <row r="381" spans="1:8" s="3" customFormat="1" ht="13.5" customHeight="1" x14ac:dyDescent="0.2">
      <c r="A381" s="36">
        <v>15</v>
      </c>
      <c r="B381" s="1">
        <f t="shared" si="32"/>
        <v>128</v>
      </c>
      <c r="C381" s="32">
        <f t="shared" si="33"/>
        <v>0.21366451332899328</v>
      </c>
      <c r="D381" s="62">
        <v>27</v>
      </c>
      <c r="E381" s="38">
        <v>0</v>
      </c>
      <c r="F381" s="62">
        <v>101</v>
      </c>
      <c r="G381" s="54">
        <v>0</v>
      </c>
      <c r="H381" s="28"/>
    </row>
    <row r="382" spans="1:8" s="3" customFormat="1" ht="13.5" customHeight="1" x14ac:dyDescent="0.2">
      <c r="A382" s="36">
        <v>16</v>
      </c>
      <c r="B382" s="1">
        <f t="shared" si="32"/>
        <v>229</v>
      </c>
      <c r="C382" s="32">
        <f t="shared" si="33"/>
        <v>0.38225916837765206</v>
      </c>
      <c r="D382" s="62">
        <v>47</v>
      </c>
      <c r="E382" s="38">
        <v>0</v>
      </c>
      <c r="F382" s="62">
        <v>182</v>
      </c>
      <c r="G382" s="54">
        <v>0</v>
      </c>
      <c r="H382" s="28"/>
    </row>
    <row r="383" spans="1:8" s="3" customFormat="1" ht="13.5" customHeight="1" x14ac:dyDescent="0.2">
      <c r="A383" s="36">
        <v>17</v>
      </c>
      <c r="B383" s="1">
        <f t="shared" si="32"/>
        <v>298</v>
      </c>
      <c r="C383" s="32">
        <f t="shared" si="33"/>
        <v>0.49743769509406249</v>
      </c>
      <c r="D383" s="62">
        <v>45</v>
      </c>
      <c r="E383" s="38">
        <v>0</v>
      </c>
      <c r="F383" s="62">
        <v>253</v>
      </c>
      <c r="G383" s="54">
        <v>0</v>
      </c>
      <c r="H383" s="28"/>
    </row>
    <row r="384" spans="1:8" s="3" customFormat="1" ht="13.5" customHeight="1" x14ac:dyDescent="0.2">
      <c r="A384" s="36">
        <v>18</v>
      </c>
      <c r="B384" s="1">
        <f t="shared" si="32"/>
        <v>298</v>
      </c>
      <c r="C384" s="32">
        <f t="shared" si="33"/>
        <v>0.49743769509406249</v>
      </c>
      <c r="D384" s="62">
        <v>46</v>
      </c>
      <c r="E384" s="53">
        <v>1</v>
      </c>
      <c r="F384" s="62">
        <v>250</v>
      </c>
      <c r="G384" s="54">
        <v>1</v>
      </c>
      <c r="H384" s="28"/>
    </row>
    <row r="385" spans="1:8" s="3" customFormat="1" ht="13.5" customHeight="1" x14ac:dyDescent="0.2">
      <c r="A385" s="36">
        <v>19</v>
      </c>
      <c r="B385" s="1">
        <f t="shared" si="32"/>
        <v>391</v>
      </c>
      <c r="C385" s="32">
        <f t="shared" si="33"/>
        <v>0.65267831805965915</v>
      </c>
      <c r="D385" s="62">
        <v>53</v>
      </c>
      <c r="E385" s="53">
        <v>2</v>
      </c>
      <c r="F385" s="62">
        <v>335</v>
      </c>
      <c r="G385" s="54">
        <v>1</v>
      </c>
      <c r="H385" s="28"/>
    </row>
    <row r="386" spans="1:8" s="3" customFormat="1" ht="13.5" customHeight="1" x14ac:dyDescent="0.2">
      <c r="A386" s="26"/>
      <c r="B386" s="1"/>
      <c r="C386" s="32"/>
      <c r="D386" s="29"/>
      <c r="E386" s="29"/>
      <c r="F386" s="29"/>
      <c r="G386" s="34"/>
      <c r="H386" s="28"/>
    </row>
    <row r="387" spans="1:8" s="17" customFormat="1" ht="13.5" customHeight="1" x14ac:dyDescent="0.2">
      <c r="A387" s="9" t="s">
        <v>11</v>
      </c>
      <c r="B387" s="1">
        <f t="shared" si="32"/>
        <v>1615</v>
      </c>
      <c r="C387" s="32">
        <f t="shared" si="33"/>
        <v>2.6958452267681574</v>
      </c>
      <c r="D387" s="53">
        <v>159</v>
      </c>
      <c r="E387" s="53">
        <v>33</v>
      </c>
      <c r="F387" s="53">
        <v>1423</v>
      </c>
      <c r="G387" s="54">
        <v>0</v>
      </c>
    </row>
    <row r="388" spans="1:8" s="17" customFormat="1" ht="13.5" customHeight="1" x14ac:dyDescent="0.2">
      <c r="A388" s="9" t="s">
        <v>12</v>
      </c>
      <c r="B388" s="1">
        <f t="shared" si="32"/>
        <v>955</v>
      </c>
      <c r="C388" s="32">
        <f t="shared" si="33"/>
        <v>1.5941375799155357</v>
      </c>
      <c r="D388" s="53">
        <v>110</v>
      </c>
      <c r="E388" s="53">
        <v>32</v>
      </c>
      <c r="F388" s="53">
        <v>810</v>
      </c>
      <c r="G388" s="54">
        <v>3</v>
      </c>
    </row>
    <row r="389" spans="1:8" s="17" customFormat="1" ht="13.5" customHeight="1" x14ac:dyDescent="0.2">
      <c r="A389" s="9" t="s">
        <v>13</v>
      </c>
      <c r="B389" s="1">
        <f t="shared" si="32"/>
        <v>633</v>
      </c>
      <c r="C389" s="32">
        <f t="shared" si="33"/>
        <v>1.0566377885722871</v>
      </c>
      <c r="D389" s="53">
        <v>64</v>
      </c>
      <c r="E389" s="53">
        <v>36</v>
      </c>
      <c r="F389" s="53">
        <v>530</v>
      </c>
      <c r="G389" s="54">
        <v>3</v>
      </c>
    </row>
    <row r="390" spans="1:8" s="17" customFormat="1" ht="13.5" customHeight="1" x14ac:dyDescent="0.2">
      <c r="A390" s="9" t="s">
        <v>14</v>
      </c>
      <c r="B390" s="1">
        <f t="shared" si="32"/>
        <v>410</v>
      </c>
      <c r="C390" s="32">
        <f t="shared" si="33"/>
        <v>0.68439414425693157</v>
      </c>
      <c r="D390" s="53">
        <v>53</v>
      </c>
      <c r="E390" s="53">
        <v>24</v>
      </c>
      <c r="F390" s="53">
        <v>333</v>
      </c>
      <c r="G390" s="54">
        <v>0</v>
      </c>
    </row>
    <row r="391" spans="1:8" s="17" customFormat="1" ht="13.5" customHeight="1" x14ac:dyDescent="0.2">
      <c r="A391" s="9" t="s">
        <v>15</v>
      </c>
      <c r="B391" s="1">
        <f t="shared" si="32"/>
        <v>123</v>
      </c>
      <c r="C391" s="32">
        <f t="shared" si="33"/>
        <v>0.20531824327707945</v>
      </c>
      <c r="D391" s="53">
        <v>20</v>
      </c>
      <c r="E391" s="53">
        <v>6</v>
      </c>
      <c r="F391" s="53">
        <v>97</v>
      </c>
      <c r="G391" s="54">
        <v>0</v>
      </c>
    </row>
    <row r="392" spans="1:8" s="17" customFormat="1" ht="13.5" customHeight="1" x14ac:dyDescent="0.2">
      <c r="A392" s="9" t="s">
        <v>16</v>
      </c>
      <c r="B392" s="1">
        <f t="shared" si="32"/>
        <v>5</v>
      </c>
      <c r="C392" s="32">
        <f t="shared" si="33"/>
        <v>8.346270051913799E-3</v>
      </c>
      <c r="D392" s="53">
        <v>0</v>
      </c>
      <c r="E392" s="53">
        <v>1</v>
      </c>
      <c r="F392" s="53">
        <v>4</v>
      </c>
      <c r="G392" s="54">
        <v>0</v>
      </c>
    </row>
    <row r="393" spans="1:8" s="17" customFormat="1" ht="13.5" customHeight="1" x14ac:dyDescent="0.2">
      <c r="A393" s="9" t="s">
        <v>17</v>
      </c>
      <c r="B393" s="1">
        <f t="shared" si="32"/>
        <v>2</v>
      </c>
      <c r="C393" s="32">
        <f t="shared" si="33"/>
        <v>3.33850802076552E-3</v>
      </c>
      <c r="D393" s="53">
        <v>1</v>
      </c>
      <c r="E393" s="53">
        <v>0</v>
      </c>
      <c r="F393" s="53">
        <v>1</v>
      </c>
      <c r="G393" s="54">
        <v>0</v>
      </c>
    </row>
    <row r="394" spans="1:8" s="17" customFormat="1" ht="13.5" customHeight="1" x14ac:dyDescent="0.2">
      <c r="A394" s="9" t="s">
        <v>18</v>
      </c>
      <c r="B394" s="1">
        <f t="shared" si="32"/>
        <v>3</v>
      </c>
      <c r="C394" s="32">
        <f t="shared" si="33"/>
        <v>5.0077620311482799E-3</v>
      </c>
      <c r="D394" s="53">
        <v>0</v>
      </c>
      <c r="E394" s="53">
        <v>0</v>
      </c>
      <c r="F394" s="53">
        <v>3</v>
      </c>
      <c r="G394" s="54">
        <v>0</v>
      </c>
    </row>
    <row r="395" spans="1:8" s="17" customFormat="1" ht="13.5" customHeight="1" x14ac:dyDescent="0.2">
      <c r="A395" s="78"/>
      <c r="B395" s="79"/>
      <c r="C395" s="80"/>
      <c r="D395" s="81"/>
      <c r="E395" s="81"/>
      <c r="F395" s="81"/>
      <c r="G395" s="82"/>
    </row>
    <row r="396" spans="1:8" s="17" customFormat="1" ht="12" customHeight="1" x14ac:dyDescent="0.2">
      <c r="B396" s="17" t="s">
        <v>3</v>
      </c>
      <c r="C396" s="83"/>
    </row>
    <row r="397" spans="1:8" s="17" customFormat="1" ht="12" customHeight="1" x14ac:dyDescent="0.2">
      <c r="A397" s="6" t="s">
        <v>44</v>
      </c>
      <c r="C397" s="83"/>
    </row>
    <row r="398" spans="1:8" s="17" customFormat="1" ht="12" customHeight="1" x14ac:dyDescent="0.2">
      <c r="A398" s="84" t="s">
        <v>35</v>
      </c>
      <c r="B398" s="6"/>
      <c r="C398" s="85"/>
      <c r="D398" s="6"/>
      <c r="E398" s="6"/>
      <c r="F398" s="6"/>
      <c r="G398" s="6"/>
    </row>
    <row r="399" spans="1:8" s="17" customFormat="1" ht="12" customHeight="1" x14ac:dyDescent="0.2">
      <c r="A399" s="92" t="s">
        <v>48</v>
      </c>
      <c r="B399" s="6"/>
      <c r="C399" s="85"/>
      <c r="D399" s="6"/>
      <c r="E399" s="6"/>
      <c r="F399" s="6"/>
      <c r="G399" s="6"/>
    </row>
    <row r="400" spans="1:8" s="17" customFormat="1" ht="12" customHeight="1" x14ac:dyDescent="0.2">
      <c r="A400" s="93" t="s">
        <v>49</v>
      </c>
      <c r="C400" s="83"/>
    </row>
    <row r="401" spans="1:3" s="17" customFormat="1" ht="12" customHeight="1" x14ac:dyDescent="0.2">
      <c r="A401" s="7" t="s">
        <v>40</v>
      </c>
      <c r="C401" s="83"/>
    </row>
    <row r="402" spans="1:3" s="17" customFormat="1" ht="12" customHeight="1" x14ac:dyDescent="0.2">
      <c r="A402" s="42" t="s">
        <v>41</v>
      </c>
      <c r="C402" s="83"/>
    </row>
    <row r="403" spans="1:3" s="17" customFormat="1" ht="12" customHeight="1" x14ac:dyDescent="0.2">
      <c r="A403" s="86" t="s">
        <v>39</v>
      </c>
      <c r="C403" s="83"/>
    </row>
    <row r="404" spans="1:3" s="17" customFormat="1" ht="12" customHeight="1" x14ac:dyDescent="0.2">
      <c r="C404" s="83"/>
    </row>
    <row r="405" spans="1:3" s="17" customFormat="1" ht="12.75" customHeight="1" x14ac:dyDescent="0.2">
      <c r="C405" s="83"/>
    </row>
    <row r="406" spans="1:3" s="17" customFormat="1" ht="12.75" customHeight="1" x14ac:dyDescent="0.2">
      <c r="C406" s="83"/>
    </row>
    <row r="407" spans="1:3" s="17" customFormat="1" ht="12.75" customHeight="1" x14ac:dyDescent="0.2">
      <c r="C407" s="83"/>
    </row>
    <row r="408" spans="1:3" s="17" customFormat="1" ht="12.75" customHeight="1" x14ac:dyDescent="0.2">
      <c r="C408" s="83"/>
    </row>
    <row r="409" spans="1:3" s="17" customFormat="1" ht="12.75" customHeight="1" x14ac:dyDescent="0.2">
      <c r="C409" s="83"/>
    </row>
    <row r="410" spans="1:3" s="17" customFormat="1" ht="12.75" customHeight="1" x14ac:dyDescent="0.2">
      <c r="C410" s="83"/>
    </row>
    <row r="411" spans="1:3" s="17" customFormat="1" ht="12.75" customHeight="1" x14ac:dyDescent="0.2">
      <c r="C411" s="83"/>
    </row>
    <row r="412" spans="1:3" s="17" customFormat="1" ht="12.75" customHeight="1" x14ac:dyDescent="0.2">
      <c r="C412" s="83"/>
    </row>
    <row r="413" spans="1:3" s="17" customFormat="1" ht="12.75" customHeight="1" x14ac:dyDescent="0.2">
      <c r="C413" s="83"/>
    </row>
    <row r="414" spans="1:3" s="17" customFormat="1" ht="12.75" customHeight="1" x14ac:dyDescent="0.2">
      <c r="C414" s="83"/>
    </row>
    <row r="415" spans="1:3" s="17" customFormat="1" ht="12.75" customHeight="1" x14ac:dyDescent="0.2">
      <c r="C415" s="83"/>
    </row>
    <row r="416" spans="1:3" s="17" customFormat="1" ht="12.75" customHeight="1" x14ac:dyDescent="0.2">
      <c r="C416" s="83"/>
    </row>
    <row r="417" spans="3:3" s="17" customFormat="1" ht="12.75" customHeight="1" x14ac:dyDescent="0.2">
      <c r="C417" s="83"/>
    </row>
    <row r="418" spans="3:3" s="17" customFormat="1" ht="12.75" customHeight="1" x14ac:dyDescent="0.2">
      <c r="C418" s="83"/>
    </row>
    <row r="419" spans="3:3" s="17" customFormat="1" ht="12.75" customHeight="1" x14ac:dyDescent="0.2">
      <c r="C419" s="83"/>
    </row>
    <row r="420" spans="3:3" s="17" customFormat="1" ht="12.75" customHeight="1" x14ac:dyDescent="0.2">
      <c r="C420" s="83"/>
    </row>
    <row r="421" spans="3:3" s="17" customFormat="1" ht="12.75" customHeight="1" x14ac:dyDescent="0.2">
      <c r="C421" s="83"/>
    </row>
    <row r="422" spans="3:3" s="17" customFormat="1" ht="12.75" customHeight="1" x14ac:dyDescent="0.2">
      <c r="C422" s="83"/>
    </row>
    <row r="423" spans="3:3" s="17" customFormat="1" ht="12.75" customHeight="1" x14ac:dyDescent="0.2">
      <c r="C423" s="83"/>
    </row>
    <row r="424" spans="3:3" s="17" customFormat="1" ht="12.75" customHeight="1" x14ac:dyDescent="0.2">
      <c r="C424" s="83"/>
    </row>
    <row r="425" spans="3:3" s="17" customFormat="1" ht="12.75" customHeight="1" x14ac:dyDescent="0.2">
      <c r="C425" s="83"/>
    </row>
    <row r="426" spans="3:3" s="17" customFormat="1" ht="12.75" customHeight="1" x14ac:dyDescent="0.2">
      <c r="C426" s="83"/>
    </row>
    <row r="427" spans="3:3" s="17" customFormat="1" ht="12.75" customHeight="1" x14ac:dyDescent="0.2">
      <c r="C427" s="83"/>
    </row>
    <row r="428" spans="3:3" s="17" customFormat="1" ht="12.75" customHeight="1" x14ac:dyDescent="0.2">
      <c r="C428" s="83"/>
    </row>
    <row r="429" spans="3:3" s="17" customFormat="1" ht="12.75" customHeight="1" x14ac:dyDescent="0.2">
      <c r="C429" s="83"/>
    </row>
    <row r="430" spans="3:3" s="17" customFormat="1" ht="12.75" customHeight="1" x14ac:dyDescent="0.2">
      <c r="C430" s="83"/>
    </row>
    <row r="431" spans="3:3" s="17" customFormat="1" ht="12.75" customHeight="1" x14ac:dyDescent="0.2">
      <c r="C431" s="83"/>
    </row>
    <row r="432" spans="3:3" s="17" customFormat="1" ht="12.75" customHeight="1" x14ac:dyDescent="0.2">
      <c r="C432" s="83"/>
    </row>
    <row r="433" spans="3:3" s="17" customFormat="1" ht="12.75" customHeight="1" x14ac:dyDescent="0.2">
      <c r="C433" s="83"/>
    </row>
    <row r="434" spans="3:3" s="17" customFormat="1" ht="12.75" customHeight="1" x14ac:dyDescent="0.2">
      <c r="C434" s="83"/>
    </row>
    <row r="435" spans="3:3" s="17" customFormat="1" ht="12.75" customHeight="1" x14ac:dyDescent="0.2">
      <c r="C435" s="83"/>
    </row>
    <row r="436" spans="3:3" s="17" customFormat="1" ht="12.75" customHeight="1" x14ac:dyDescent="0.2">
      <c r="C436" s="83"/>
    </row>
    <row r="437" spans="3:3" s="17" customFormat="1" ht="12.75" customHeight="1" x14ac:dyDescent="0.2">
      <c r="C437" s="83"/>
    </row>
    <row r="438" spans="3:3" s="17" customFormat="1" ht="12.75" customHeight="1" x14ac:dyDescent="0.2">
      <c r="C438" s="83"/>
    </row>
    <row r="439" spans="3:3" s="17" customFormat="1" ht="12.75" customHeight="1" x14ac:dyDescent="0.2">
      <c r="C439" s="83"/>
    </row>
    <row r="440" spans="3:3" s="17" customFormat="1" ht="12.75" customHeight="1" x14ac:dyDescent="0.2">
      <c r="C440" s="83"/>
    </row>
    <row r="441" spans="3:3" s="17" customFormat="1" ht="12.75" customHeight="1" x14ac:dyDescent="0.2">
      <c r="C441" s="83"/>
    </row>
    <row r="442" spans="3:3" s="17" customFormat="1" ht="12.75" customHeight="1" x14ac:dyDescent="0.2">
      <c r="C442" s="83"/>
    </row>
    <row r="443" spans="3:3" s="17" customFormat="1" ht="12.75" customHeight="1" x14ac:dyDescent="0.2">
      <c r="C443" s="83"/>
    </row>
    <row r="444" spans="3:3" s="17" customFormat="1" ht="12.75" customHeight="1" x14ac:dyDescent="0.2">
      <c r="C444" s="83"/>
    </row>
    <row r="445" spans="3:3" s="17" customFormat="1" ht="12.75" customHeight="1" x14ac:dyDescent="0.2">
      <c r="C445" s="83"/>
    </row>
    <row r="446" spans="3:3" s="17" customFormat="1" ht="12.75" customHeight="1" x14ac:dyDescent="0.2">
      <c r="C446" s="83"/>
    </row>
    <row r="447" spans="3:3" s="17" customFormat="1" ht="12.75" customHeight="1" x14ac:dyDescent="0.2">
      <c r="C447" s="83"/>
    </row>
    <row r="448" spans="3:3" s="17" customFormat="1" ht="12.75" customHeight="1" x14ac:dyDescent="0.2">
      <c r="C448" s="83"/>
    </row>
    <row r="449" spans="3:3" s="17" customFormat="1" ht="12.75" customHeight="1" x14ac:dyDescent="0.2">
      <c r="C449" s="83"/>
    </row>
    <row r="450" spans="3:3" s="17" customFormat="1" ht="12.75" customHeight="1" x14ac:dyDescent="0.2">
      <c r="C450" s="83"/>
    </row>
    <row r="451" spans="3:3" s="17" customFormat="1" ht="12.75" customHeight="1" x14ac:dyDescent="0.2">
      <c r="C451" s="83"/>
    </row>
    <row r="452" spans="3:3" s="17" customFormat="1" ht="12.75" customHeight="1" x14ac:dyDescent="0.2">
      <c r="C452" s="83"/>
    </row>
    <row r="453" spans="3:3" s="17" customFormat="1" ht="12.75" customHeight="1" x14ac:dyDescent="0.2">
      <c r="C453" s="83"/>
    </row>
    <row r="454" spans="3:3" s="17" customFormat="1" ht="12.75" customHeight="1" x14ac:dyDescent="0.2">
      <c r="C454" s="83"/>
    </row>
    <row r="455" spans="3:3" s="17" customFormat="1" ht="12.75" customHeight="1" x14ac:dyDescent="0.2">
      <c r="C455" s="83"/>
    </row>
    <row r="456" spans="3:3" s="17" customFormat="1" ht="12.75" customHeight="1" x14ac:dyDescent="0.2">
      <c r="C456" s="83"/>
    </row>
    <row r="457" spans="3:3" s="17" customFormat="1" ht="12.75" customHeight="1" x14ac:dyDescent="0.2">
      <c r="C457" s="83"/>
    </row>
    <row r="458" spans="3:3" s="17" customFormat="1" ht="12.75" customHeight="1" x14ac:dyDescent="0.2">
      <c r="C458" s="83"/>
    </row>
    <row r="459" spans="3:3" s="17" customFormat="1" ht="12.75" customHeight="1" x14ac:dyDescent="0.2">
      <c r="C459" s="83"/>
    </row>
    <row r="460" spans="3:3" s="17" customFormat="1" ht="12.75" customHeight="1" x14ac:dyDescent="0.2">
      <c r="C460" s="83"/>
    </row>
    <row r="461" spans="3:3" s="17" customFormat="1" ht="12.75" customHeight="1" x14ac:dyDescent="0.2">
      <c r="C461" s="83"/>
    </row>
    <row r="462" spans="3:3" s="17" customFormat="1" ht="12.75" customHeight="1" x14ac:dyDescent="0.2">
      <c r="C462" s="83"/>
    </row>
    <row r="463" spans="3:3" s="17" customFormat="1" ht="12.75" customHeight="1" x14ac:dyDescent="0.2">
      <c r="C463" s="83"/>
    </row>
    <row r="464" spans="3:3" s="17" customFormat="1" ht="12.75" customHeight="1" x14ac:dyDescent="0.2">
      <c r="C464" s="83"/>
    </row>
    <row r="465" spans="3:3" s="17" customFormat="1" ht="12.75" customHeight="1" x14ac:dyDescent="0.2">
      <c r="C465" s="83"/>
    </row>
    <row r="466" spans="3:3" s="17" customFormat="1" ht="12.75" customHeight="1" x14ac:dyDescent="0.2">
      <c r="C466" s="83"/>
    </row>
    <row r="467" spans="3:3" s="17" customFormat="1" ht="12.75" customHeight="1" x14ac:dyDescent="0.2">
      <c r="C467" s="83"/>
    </row>
    <row r="468" spans="3:3" s="17" customFormat="1" ht="12.75" customHeight="1" x14ac:dyDescent="0.2">
      <c r="C468" s="83"/>
    </row>
    <row r="469" spans="3:3" s="17" customFormat="1" ht="12.75" customHeight="1" x14ac:dyDescent="0.2">
      <c r="C469" s="83"/>
    </row>
    <row r="470" spans="3:3" s="17" customFormat="1" ht="12.75" customHeight="1" x14ac:dyDescent="0.2">
      <c r="C470" s="83"/>
    </row>
    <row r="471" spans="3:3" s="17" customFormat="1" ht="12.75" customHeight="1" x14ac:dyDescent="0.2">
      <c r="C471" s="83"/>
    </row>
    <row r="472" spans="3:3" s="17" customFormat="1" ht="12.75" customHeight="1" x14ac:dyDescent="0.2">
      <c r="C472" s="83"/>
    </row>
    <row r="473" spans="3:3" s="17" customFormat="1" ht="12.75" customHeight="1" x14ac:dyDescent="0.2">
      <c r="C473" s="83"/>
    </row>
    <row r="474" spans="3:3" s="17" customFormat="1" ht="12.75" customHeight="1" x14ac:dyDescent="0.2">
      <c r="C474" s="83"/>
    </row>
    <row r="475" spans="3:3" s="17" customFormat="1" ht="12.75" customHeight="1" x14ac:dyDescent="0.2">
      <c r="C475" s="83"/>
    </row>
    <row r="476" spans="3:3" s="17" customFormat="1" ht="12.75" customHeight="1" x14ac:dyDescent="0.2">
      <c r="C476" s="83"/>
    </row>
    <row r="477" spans="3:3" s="17" customFormat="1" ht="12.75" customHeight="1" x14ac:dyDescent="0.2">
      <c r="C477" s="83"/>
    </row>
    <row r="478" spans="3:3" s="17" customFormat="1" ht="12.75" customHeight="1" x14ac:dyDescent="0.2">
      <c r="C478" s="83"/>
    </row>
    <row r="479" spans="3:3" s="17" customFormat="1" ht="12.75" customHeight="1" x14ac:dyDescent="0.2">
      <c r="C479" s="83"/>
    </row>
    <row r="480" spans="3:3" s="17" customFormat="1" ht="12.75" customHeight="1" x14ac:dyDescent="0.2">
      <c r="C480" s="83"/>
    </row>
    <row r="481" spans="3:3" s="17" customFormat="1" ht="12.75" customHeight="1" x14ac:dyDescent="0.2">
      <c r="C481" s="83"/>
    </row>
    <row r="482" spans="3:3" s="17" customFormat="1" ht="12.75" customHeight="1" x14ac:dyDescent="0.2">
      <c r="C482" s="83"/>
    </row>
    <row r="483" spans="3:3" s="17" customFormat="1" ht="12.75" customHeight="1" x14ac:dyDescent="0.2">
      <c r="C483" s="83"/>
    </row>
    <row r="484" spans="3:3" s="17" customFormat="1" ht="12.75" customHeight="1" x14ac:dyDescent="0.2">
      <c r="C484" s="83"/>
    </row>
    <row r="485" spans="3:3" s="17" customFormat="1" ht="12.75" customHeight="1" x14ac:dyDescent="0.2">
      <c r="C485" s="83"/>
    </row>
    <row r="486" spans="3:3" s="17" customFormat="1" ht="12.75" customHeight="1" x14ac:dyDescent="0.2">
      <c r="C486" s="83"/>
    </row>
    <row r="487" spans="3:3" s="17" customFormat="1" ht="12.75" customHeight="1" x14ac:dyDescent="0.2">
      <c r="C487" s="83"/>
    </row>
    <row r="488" spans="3:3" s="17" customFormat="1" ht="12.75" customHeight="1" x14ac:dyDescent="0.2">
      <c r="C488" s="83"/>
    </row>
    <row r="489" spans="3:3" s="17" customFormat="1" ht="12.75" customHeight="1" x14ac:dyDescent="0.2">
      <c r="C489" s="83"/>
    </row>
    <row r="490" spans="3:3" s="17" customFormat="1" ht="12.75" customHeight="1" x14ac:dyDescent="0.2">
      <c r="C490" s="83"/>
    </row>
    <row r="491" spans="3:3" s="17" customFormat="1" ht="12.75" customHeight="1" x14ac:dyDescent="0.2">
      <c r="C491" s="83"/>
    </row>
    <row r="492" spans="3:3" s="17" customFormat="1" ht="12.75" customHeight="1" x14ac:dyDescent="0.2">
      <c r="C492" s="83"/>
    </row>
    <row r="493" spans="3:3" s="17" customFormat="1" ht="12.75" customHeight="1" x14ac:dyDescent="0.2">
      <c r="C493" s="83"/>
    </row>
    <row r="494" spans="3:3" s="17" customFormat="1" ht="12.75" customHeight="1" x14ac:dyDescent="0.2">
      <c r="C494" s="83"/>
    </row>
    <row r="495" spans="3:3" s="17" customFormat="1" ht="12.75" customHeight="1" x14ac:dyDescent="0.2">
      <c r="C495" s="83"/>
    </row>
    <row r="496" spans="3:3" s="17" customFormat="1" ht="12.75" customHeight="1" x14ac:dyDescent="0.2">
      <c r="C496" s="83"/>
    </row>
    <row r="497" spans="3:3" s="17" customFormat="1" ht="12.75" customHeight="1" x14ac:dyDescent="0.2">
      <c r="C497" s="83"/>
    </row>
    <row r="498" spans="3:3" s="17" customFormat="1" ht="12.75" customHeight="1" x14ac:dyDescent="0.2">
      <c r="C498" s="83"/>
    </row>
    <row r="499" spans="3:3" s="17" customFormat="1" ht="12.75" customHeight="1" x14ac:dyDescent="0.2">
      <c r="C499" s="83"/>
    </row>
    <row r="500" spans="3:3" s="17" customFormat="1" ht="12.75" customHeight="1" x14ac:dyDescent="0.2">
      <c r="C500" s="83"/>
    </row>
    <row r="501" spans="3:3" s="17" customFormat="1" ht="12.75" customHeight="1" x14ac:dyDescent="0.2">
      <c r="C501" s="83"/>
    </row>
    <row r="502" spans="3:3" s="17" customFormat="1" ht="12.75" customHeight="1" x14ac:dyDescent="0.2">
      <c r="C502" s="83"/>
    </row>
    <row r="503" spans="3:3" s="17" customFormat="1" ht="12.75" customHeight="1" x14ac:dyDescent="0.2">
      <c r="C503" s="83"/>
    </row>
    <row r="504" spans="3:3" s="17" customFormat="1" ht="12.75" customHeight="1" x14ac:dyDescent="0.2">
      <c r="C504" s="83"/>
    </row>
    <row r="505" spans="3:3" s="17" customFormat="1" ht="12.75" customHeight="1" x14ac:dyDescent="0.2">
      <c r="C505" s="83"/>
    </row>
    <row r="506" spans="3:3" s="17" customFormat="1" ht="12.75" customHeight="1" x14ac:dyDescent="0.2">
      <c r="C506" s="83"/>
    </row>
    <row r="507" spans="3:3" s="17" customFormat="1" ht="12.75" customHeight="1" x14ac:dyDescent="0.2">
      <c r="C507" s="83"/>
    </row>
    <row r="508" spans="3:3" s="17" customFormat="1" ht="12.75" customHeight="1" x14ac:dyDescent="0.2">
      <c r="C508" s="83"/>
    </row>
    <row r="509" spans="3:3" s="17" customFormat="1" ht="12.75" customHeight="1" x14ac:dyDescent="0.2">
      <c r="C509" s="83"/>
    </row>
    <row r="510" spans="3:3" s="17" customFormat="1" ht="12.75" customHeight="1" x14ac:dyDescent="0.2">
      <c r="C510" s="83"/>
    </row>
    <row r="511" spans="3:3" s="17" customFormat="1" ht="12.75" customHeight="1" x14ac:dyDescent="0.2">
      <c r="C511" s="83"/>
    </row>
    <row r="512" spans="3:3" s="17" customFormat="1" ht="12.75" customHeight="1" x14ac:dyDescent="0.2">
      <c r="C512" s="83"/>
    </row>
    <row r="513" spans="3:3" s="17" customFormat="1" ht="12.75" customHeight="1" x14ac:dyDescent="0.2">
      <c r="C513" s="83"/>
    </row>
    <row r="514" spans="3:3" s="17" customFormat="1" ht="12.75" customHeight="1" x14ac:dyDescent="0.2">
      <c r="C514" s="83"/>
    </row>
    <row r="515" spans="3:3" s="17" customFormat="1" ht="12.75" customHeight="1" x14ac:dyDescent="0.2">
      <c r="C515" s="83"/>
    </row>
    <row r="516" spans="3:3" s="17" customFormat="1" ht="12.75" customHeight="1" x14ac:dyDescent="0.2">
      <c r="C516" s="83"/>
    </row>
    <row r="517" spans="3:3" s="17" customFormat="1" ht="12.75" customHeight="1" x14ac:dyDescent="0.2">
      <c r="C517" s="83"/>
    </row>
    <row r="518" spans="3:3" s="17" customFormat="1" ht="12.75" customHeight="1" x14ac:dyDescent="0.2">
      <c r="C518" s="83"/>
    </row>
    <row r="519" spans="3:3" s="17" customFormat="1" ht="12.75" customHeight="1" x14ac:dyDescent="0.2">
      <c r="C519" s="83"/>
    </row>
    <row r="520" spans="3:3" s="17" customFormat="1" ht="12.75" customHeight="1" x14ac:dyDescent="0.2">
      <c r="C520" s="83"/>
    </row>
    <row r="521" spans="3:3" s="17" customFormat="1" ht="12.75" customHeight="1" x14ac:dyDescent="0.2">
      <c r="C521" s="83"/>
    </row>
    <row r="522" spans="3:3" s="17" customFormat="1" ht="12.75" customHeight="1" x14ac:dyDescent="0.2">
      <c r="C522" s="83"/>
    </row>
    <row r="523" spans="3:3" s="17" customFormat="1" ht="12.75" customHeight="1" x14ac:dyDescent="0.2">
      <c r="C523" s="83"/>
    </row>
    <row r="524" spans="3:3" s="17" customFormat="1" ht="12.75" customHeight="1" x14ac:dyDescent="0.2">
      <c r="C524" s="83"/>
    </row>
    <row r="525" spans="3:3" s="17" customFormat="1" ht="12.75" customHeight="1" x14ac:dyDescent="0.2">
      <c r="C525" s="83"/>
    </row>
    <row r="526" spans="3:3" s="17" customFormat="1" ht="12.75" customHeight="1" x14ac:dyDescent="0.2">
      <c r="C526" s="83"/>
    </row>
    <row r="527" spans="3:3" s="17" customFormat="1" ht="12.75" customHeight="1" x14ac:dyDescent="0.2">
      <c r="C527" s="83"/>
    </row>
    <row r="528" spans="3:3" s="17" customFormat="1" ht="12.75" customHeight="1" x14ac:dyDescent="0.2">
      <c r="C528" s="83"/>
    </row>
    <row r="529" spans="3:3" s="17" customFormat="1" ht="12.75" customHeight="1" x14ac:dyDescent="0.2">
      <c r="C529" s="83"/>
    </row>
    <row r="530" spans="3:3" s="17" customFormat="1" ht="12.75" customHeight="1" x14ac:dyDescent="0.2">
      <c r="C530" s="83"/>
    </row>
    <row r="531" spans="3:3" s="17" customFormat="1" ht="12.75" customHeight="1" x14ac:dyDescent="0.2">
      <c r="C531" s="83"/>
    </row>
    <row r="532" spans="3:3" s="17" customFormat="1" ht="12.75" customHeight="1" x14ac:dyDescent="0.2">
      <c r="C532" s="83"/>
    </row>
    <row r="533" spans="3:3" s="17" customFormat="1" ht="12.75" customHeight="1" x14ac:dyDescent="0.2">
      <c r="C533" s="83"/>
    </row>
    <row r="534" spans="3:3" s="17" customFormat="1" ht="12.75" customHeight="1" x14ac:dyDescent="0.2">
      <c r="C534" s="83"/>
    </row>
    <row r="535" spans="3:3" s="17" customFormat="1" ht="12.75" customHeight="1" x14ac:dyDescent="0.2">
      <c r="C535" s="83"/>
    </row>
    <row r="536" spans="3:3" s="17" customFormat="1" ht="12.75" customHeight="1" x14ac:dyDescent="0.2">
      <c r="C536" s="83"/>
    </row>
    <row r="537" spans="3:3" s="17" customFormat="1" ht="12.75" customHeight="1" x14ac:dyDescent="0.2">
      <c r="C537" s="83"/>
    </row>
    <row r="538" spans="3:3" s="17" customFormat="1" ht="12.75" customHeight="1" x14ac:dyDescent="0.2">
      <c r="C538" s="83"/>
    </row>
    <row r="539" spans="3:3" s="17" customFormat="1" ht="12.75" customHeight="1" x14ac:dyDescent="0.2">
      <c r="C539" s="83"/>
    </row>
    <row r="540" spans="3:3" s="17" customFormat="1" ht="12.75" customHeight="1" x14ac:dyDescent="0.2">
      <c r="C540" s="83"/>
    </row>
    <row r="541" spans="3:3" s="17" customFormat="1" ht="12.75" customHeight="1" x14ac:dyDescent="0.2">
      <c r="C541" s="83"/>
    </row>
    <row r="542" spans="3:3" s="17" customFormat="1" ht="12.75" customHeight="1" x14ac:dyDescent="0.2">
      <c r="C542" s="83"/>
    </row>
    <row r="543" spans="3:3" s="17" customFormat="1" ht="12.75" customHeight="1" x14ac:dyDescent="0.2">
      <c r="C543" s="83"/>
    </row>
    <row r="544" spans="3:3" s="17" customFormat="1" ht="12.75" customHeight="1" x14ac:dyDescent="0.2">
      <c r="C544" s="83"/>
    </row>
    <row r="545" spans="3:3" s="17" customFormat="1" ht="12.75" customHeight="1" x14ac:dyDescent="0.2">
      <c r="C545" s="83"/>
    </row>
    <row r="546" spans="3:3" s="17" customFormat="1" ht="12.75" customHeight="1" x14ac:dyDescent="0.2">
      <c r="C546" s="83"/>
    </row>
    <row r="547" spans="3:3" s="17" customFormat="1" ht="12.75" customHeight="1" x14ac:dyDescent="0.2">
      <c r="C547" s="83"/>
    </row>
    <row r="548" spans="3:3" s="17" customFormat="1" ht="12.75" customHeight="1" x14ac:dyDescent="0.2">
      <c r="C548" s="83"/>
    </row>
    <row r="549" spans="3:3" s="17" customFormat="1" ht="12.75" customHeight="1" x14ac:dyDescent="0.2">
      <c r="C549" s="83"/>
    </row>
    <row r="550" spans="3:3" s="17" customFormat="1" ht="12.75" customHeight="1" x14ac:dyDescent="0.2">
      <c r="C550" s="83"/>
    </row>
    <row r="551" spans="3:3" s="17" customFormat="1" ht="12.75" customHeight="1" x14ac:dyDescent="0.2">
      <c r="C551" s="83"/>
    </row>
    <row r="552" spans="3:3" s="17" customFormat="1" ht="12.75" customHeight="1" x14ac:dyDescent="0.2">
      <c r="C552" s="83"/>
    </row>
    <row r="553" spans="3:3" s="17" customFormat="1" ht="12.75" customHeight="1" x14ac:dyDescent="0.2">
      <c r="C553" s="83"/>
    </row>
    <row r="554" spans="3:3" s="17" customFormat="1" ht="12.75" customHeight="1" x14ac:dyDescent="0.2">
      <c r="C554" s="83"/>
    </row>
    <row r="555" spans="3:3" s="17" customFormat="1" ht="12.75" customHeight="1" x14ac:dyDescent="0.2">
      <c r="C555" s="83"/>
    </row>
    <row r="556" spans="3:3" s="17" customFormat="1" ht="12.75" customHeight="1" x14ac:dyDescent="0.2">
      <c r="C556" s="83"/>
    </row>
    <row r="557" spans="3:3" s="17" customFormat="1" ht="12.75" customHeight="1" x14ac:dyDescent="0.2">
      <c r="C557" s="83"/>
    </row>
    <row r="558" spans="3:3" s="17" customFormat="1" ht="12.75" customHeight="1" x14ac:dyDescent="0.2">
      <c r="C558" s="83"/>
    </row>
    <row r="559" spans="3:3" s="17" customFormat="1" ht="12.75" customHeight="1" x14ac:dyDescent="0.2">
      <c r="C559" s="83"/>
    </row>
    <row r="560" spans="3:3" s="17" customFormat="1" ht="12.75" customHeight="1" x14ac:dyDescent="0.2">
      <c r="C560" s="83"/>
    </row>
    <row r="561" spans="3:3" s="17" customFormat="1" ht="12.75" customHeight="1" x14ac:dyDescent="0.2">
      <c r="C561" s="83"/>
    </row>
    <row r="562" spans="3:3" s="17" customFormat="1" ht="12.75" customHeight="1" x14ac:dyDescent="0.2">
      <c r="C562" s="83"/>
    </row>
    <row r="563" spans="3:3" s="17" customFormat="1" ht="12.75" customHeight="1" x14ac:dyDescent="0.2">
      <c r="C563" s="83"/>
    </row>
    <row r="564" spans="3:3" s="17" customFormat="1" ht="12.75" customHeight="1" x14ac:dyDescent="0.2">
      <c r="C564" s="83"/>
    </row>
    <row r="565" spans="3:3" s="17" customFormat="1" ht="12.75" customHeight="1" x14ac:dyDescent="0.2">
      <c r="C565" s="83"/>
    </row>
    <row r="566" spans="3:3" s="17" customFormat="1" ht="12.75" customHeight="1" x14ac:dyDescent="0.2">
      <c r="C566" s="83"/>
    </row>
    <row r="567" spans="3:3" s="17" customFormat="1" ht="12.75" customHeight="1" x14ac:dyDescent="0.2">
      <c r="C567" s="83"/>
    </row>
    <row r="568" spans="3:3" s="17" customFormat="1" ht="12.75" customHeight="1" x14ac:dyDescent="0.2">
      <c r="C568" s="83"/>
    </row>
    <row r="569" spans="3:3" s="17" customFormat="1" ht="12.75" customHeight="1" x14ac:dyDescent="0.2">
      <c r="C569" s="83"/>
    </row>
    <row r="570" spans="3:3" s="17" customFormat="1" ht="12.75" customHeight="1" x14ac:dyDescent="0.2">
      <c r="C570" s="83"/>
    </row>
    <row r="571" spans="3:3" s="17" customFormat="1" ht="12.75" customHeight="1" x14ac:dyDescent="0.2">
      <c r="C571" s="83"/>
    </row>
    <row r="572" spans="3:3" s="17" customFormat="1" ht="12.75" customHeight="1" x14ac:dyDescent="0.2">
      <c r="C572" s="83"/>
    </row>
    <row r="573" spans="3:3" s="17" customFormat="1" ht="12.75" customHeight="1" x14ac:dyDescent="0.2">
      <c r="C573" s="83"/>
    </row>
    <row r="574" spans="3:3" s="17" customFormat="1" ht="12.75" customHeight="1" x14ac:dyDescent="0.2">
      <c r="C574" s="83"/>
    </row>
    <row r="575" spans="3:3" s="17" customFormat="1" ht="12.75" customHeight="1" x14ac:dyDescent="0.2">
      <c r="C575" s="83"/>
    </row>
    <row r="576" spans="3:3" s="17" customFormat="1" ht="12.75" customHeight="1" x14ac:dyDescent="0.2">
      <c r="C576" s="83"/>
    </row>
    <row r="577" spans="3:3" s="17" customFormat="1" ht="12.75" customHeight="1" x14ac:dyDescent="0.2">
      <c r="C577" s="83"/>
    </row>
    <row r="578" spans="3:3" s="17" customFormat="1" ht="12.75" customHeight="1" x14ac:dyDescent="0.2">
      <c r="C578" s="83"/>
    </row>
    <row r="579" spans="3:3" s="17" customFormat="1" ht="12.75" customHeight="1" x14ac:dyDescent="0.2">
      <c r="C579" s="83"/>
    </row>
    <row r="580" spans="3:3" s="17" customFormat="1" ht="12.75" customHeight="1" x14ac:dyDescent="0.2">
      <c r="C580" s="83"/>
    </row>
    <row r="581" spans="3:3" s="17" customFormat="1" ht="12.75" customHeight="1" x14ac:dyDescent="0.2">
      <c r="C581" s="83"/>
    </row>
    <row r="582" spans="3:3" s="17" customFormat="1" ht="12.75" customHeight="1" x14ac:dyDescent="0.2">
      <c r="C582" s="83"/>
    </row>
    <row r="583" spans="3:3" s="17" customFormat="1" ht="12.75" customHeight="1" x14ac:dyDescent="0.2">
      <c r="C583" s="83"/>
    </row>
    <row r="584" spans="3:3" s="17" customFormat="1" ht="12.75" customHeight="1" x14ac:dyDescent="0.2">
      <c r="C584" s="83"/>
    </row>
    <row r="585" spans="3:3" s="17" customFormat="1" ht="12.75" customHeight="1" x14ac:dyDescent="0.2">
      <c r="C585" s="83"/>
    </row>
    <row r="586" spans="3:3" s="17" customFormat="1" ht="12.75" customHeight="1" x14ac:dyDescent="0.2">
      <c r="C586" s="83"/>
    </row>
    <row r="587" spans="3:3" s="17" customFormat="1" ht="12.75" customHeight="1" x14ac:dyDescent="0.2">
      <c r="C587" s="83"/>
    </row>
    <row r="588" spans="3:3" s="17" customFormat="1" ht="12.75" customHeight="1" x14ac:dyDescent="0.2">
      <c r="C588" s="83"/>
    </row>
    <row r="589" spans="3:3" s="17" customFormat="1" ht="12.75" customHeight="1" x14ac:dyDescent="0.2">
      <c r="C589" s="83"/>
    </row>
    <row r="590" spans="3:3" s="17" customFormat="1" ht="12.75" customHeight="1" x14ac:dyDescent="0.2">
      <c r="C590" s="83"/>
    </row>
    <row r="591" spans="3:3" s="17" customFormat="1" ht="12.75" customHeight="1" x14ac:dyDescent="0.2">
      <c r="C591" s="83"/>
    </row>
    <row r="592" spans="3:3" s="17" customFormat="1" ht="12.75" customHeight="1" x14ac:dyDescent="0.2">
      <c r="C592" s="83"/>
    </row>
    <row r="593" spans="3:3" s="17" customFormat="1" ht="12.75" customHeight="1" x14ac:dyDescent="0.2">
      <c r="C593" s="83"/>
    </row>
    <row r="594" spans="3:3" s="17" customFormat="1" ht="12.75" customHeight="1" x14ac:dyDescent="0.2">
      <c r="C594" s="83"/>
    </row>
    <row r="595" spans="3:3" s="17" customFormat="1" ht="12.75" customHeight="1" x14ac:dyDescent="0.2">
      <c r="C595" s="83"/>
    </row>
    <row r="596" spans="3:3" s="17" customFormat="1" ht="12.75" customHeight="1" x14ac:dyDescent="0.2">
      <c r="C596" s="83"/>
    </row>
    <row r="597" spans="3:3" s="17" customFormat="1" ht="12.75" customHeight="1" x14ac:dyDescent="0.2">
      <c r="C597" s="83"/>
    </row>
    <row r="598" spans="3:3" s="17" customFormat="1" ht="12.75" customHeight="1" x14ac:dyDescent="0.2">
      <c r="C598" s="83"/>
    </row>
    <row r="599" spans="3:3" s="17" customFormat="1" ht="12.75" customHeight="1" x14ac:dyDescent="0.2">
      <c r="C599" s="83"/>
    </row>
    <row r="600" spans="3:3" s="17" customFormat="1" ht="12.75" customHeight="1" x14ac:dyDescent="0.2">
      <c r="C600" s="83"/>
    </row>
    <row r="601" spans="3:3" s="17" customFormat="1" ht="12.75" customHeight="1" x14ac:dyDescent="0.2">
      <c r="C601" s="83"/>
    </row>
    <row r="602" spans="3:3" s="17" customFormat="1" ht="12.75" customHeight="1" x14ac:dyDescent="0.2">
      <c r="C602" s="83"/>
    </row>
    <row r="603" spans="3:3" s="17" customFormat="1" ht="12.75" customHeight="1" x14ac:dyDescent="0.2">
      <c r="C603" s="83"/>
    </row>
    <row r="604" spans="3:3" s="17" customFormat="1" ht="12.75" customHeight="1" x14ac:dyDescent="0.2">
      <c r="C604" s="83"/>
    </row>
    <row r="605" spans="3:3" s="17" customFormat="1" ht="12.75" customHeight="1" x14ac:dyDescent="0.2">
      <c r="C605" s="83"/>
    </row>
    <row r="606" spans="3:3" s="17" customFormat="1" ht="12.75" customHeight="1" x14ac:dyDescent="0.2">
      <c r="C606" s="83"/>
    </row>
    <row r="607" spans="3:3" s="17" customFormat="1" ht="12.75" customHeight="1" x14ac:dyDescent="0.2">
      <c r="C607" s="83"/>
    </row>
    <row r="608" spans="3:3" s="17" customFormat="1" ht="12.75" customHeight="1" x14ac:dyDescent="0.2">
      <c r="C608" s="83"/>
    </row>
    <row r="609" spans="3:3" s="17" customFormat="1" ht="12.75" customHeight="1" x14ac:dyDescent="0.2">
      <c r="C609" s="83"/>
    </row>
    <row r="610" spans="3:3" s="17" customFormat="1" ht="12.75" customHeight="1" x14ac:dyDescent="0.2">
      <c r="C610" s="83"/>
    </row>
    <row r="611" spans="3:3" s="17" customFormat="1" ht="12.75" customHeight="1" x14ac:dyDescent="0.2">
      <c r="C611" s="83"/>
    </row>
    <row r="612" spans="3:3" s="17" customFormat="1" ht="12.75" customHeight="1" x14ac:dyDescent="0.2">
      <c r="C612" s="83"/>
    </row>
    <row r="613" spans="3:3" s="17" customFormat="1" ht="12.75" customHeight="1" x14ac:dyDescent="0.2">
      <c r="C613" s="83"/>
    </row>
    <row r="614" spans="3:3" s="17" customFormat="1" ht="12.75" customHeight="1" x14ac:dyDescent="0.2">
      <c r="C614" s="83"/>
    </row>
    <row r="615" spans="3:3" s="17" customFormat="1" ht="12.75" customHeight="1" x14ac:dyDescent="0.2">
      <c r="C615" s="83"/>
    </row>
    <row r="616" spans="3:3" s="17" customFormat="1" ht="12.75" customHeight="1" x14ac:dyDescent="0.2">
      <c r="C616" s="83"/>
    </row>
    <row r="617" spans="3:3" s="17" customFormat="1" ht="12.75" customHeight="1" x14ac:dyDescent="0.2">
      <c r="C617" s="83"/>
    </row>
    <row r="618" spans="3:3" s="17" customFormat="1" ht="12.75" customHeight="1" x14ac:dyDescent="0.2">
      <c r="C618" s="83"/>
    </row>
    <row r="619" spans="3:3" s="17" customFormat="1" ht="12.75" customHeight="1" x14ac:dyDescent="0.2">
      <c r="C619" s="83"/>
    </row>
    <row r="620" spans="3:3" s="17" customFormat="1" ht="12.75" customHeight="1" x14ac:dyDescent="0.2">
      <c r="C620" s="83"/>
    </row>
    <row r="621" spans="3:3" s="17" customFormat="1" ht="12.75" customHeight="1" x14ac:dyDescent="0.2">
      <c r="C621" s="83"/>
    </row>
    <row r="622" spans="3:3" s="17" customFormat="1" ht="12.75" customHeight="1" x14ac:dyDescent="0.2">
      <c r="C622" s="83"/>
    </row>
    <row r="623" spans="3:3" s="17" customFormat="1" ht="12.75" customHeight="1" x14ac:dyDescent="0.2">
      <c r="C623" s="83"/>
    </row>
    <row r="624" spans="3:3" s="17" customFormat="1" ht="12.75" customHeight="1" x14ac:dyDescent="0.2">
      <c r="C624" s="83"/>
    </row>
    <row r="625" spans="2:7" s="17" customFormat="1" ht="12.75" customHeight="1" x14ac:dyDescent="0.2">
      <c r="C625" s="83"/>
    </row>
    <row r="626" spans="2:7" s="17" customFormat="1" ht="12.75" customHeight="1" x14ac:dyDescent="0.2">
      <c r="C626" s="83"/>
    </row>
    <row r="627" spans="2:7" s="17" customFormat="1" ht="12.75" customHeight="1" x14ac:dyDescent="0.2">
      <c r="C627" s="83"/>
    </row>
    <row r="628" spans="2:7" s="17" customFormat="1" ht="12.75" customHeight="1" x14ac:dyDescent="0.2">
      <c r="C628" s="83"/>
    </row>
    <row r="629" spans="2:7" s="17" customFormat="1" ht="12.75" customHeight="1" x14ac:dyDescent="0.2">
      <c r="C629" s="83"/>
    </row>
    <row r="630" spans="2:7" s="17" customFormat="1" ht="12.75" customHeight="1" x14ac:dyDescent="0.2">
      <c r="C630" s="83"/>
    </row>
    <row r="631" spans="2:7" s="17" customFormat="1" ht="12.75" customHeight="1" x14ac:dyDescent="0.2">
      <c r="C631" s="83"/>
    </row>
    <row r="632" spans="2:7" s="17" customFormat="1" ht="12.75" customHeight="1" x14ac:dyDescent="0.2">
      <c r="C632" s="83"/>
      <c r="D632" s="6"/>
      <c r="E632" s="6"/>
      <c r="F632" s="6"/>
      <c r="G632" s="6"/>
    </row>
    <row r="633" spans="2:7" s="17" customFormat="1" ht="12.75" customHeight="1" x14ac:dyDescent="0.2">
      <c r="B633" s="6"/>
      <c r="C633" s="85"/>
      <c r="D633" s="6"/>
      <c r="E633" s="6"/>
      <c r="F633" s="6"/>
      <c r="G633" s="6"/>
    </row>
    <row r="634" spans="2:7" s="17" customFormat="1" ht="12.75" customHeight="1" x14ac:dyDescent="0.2">
      <c r="B634" s="6"/>
      <c r="C634" s="85"/>
      <c r="D634" s="6"/>
      <c r="E634" s="6"/>
      <c r="F634" s="6"/>
      <c r="G634" s="6"/>
    </row>
    <row r="635" spans="2:7" s="17" customFormat="1" ht="12.75" customHeight="1" x14ac:dyDescent="0.2">
      <c r="B635" s="6"/>
      <c r="C635" s="85"/>
      <c r="D635" s="6"/>
      <c r="E635" s="6"/>
      <c r="F635" s="6"/>
      <c r="G635" s="6"/>
    </row>
  </sheetData>
  <mergeCells count="56">
    <mergeCell ref="A1:G1"/>
    <mergeCell ref="A2:G2"/>
    <mergeCell ref="A3:G3"/>
    <mergeCell ref="A5:A7"/>
    <mergeCell ref="B5:G5"/>
    <mergeCell ref="B6:B7"/>
    <mergeCell ref="C6:C7"/>
    <mergeCell ref="D6:G6"/>
    <mergeCell ref="A57:G57"/>
    <mergeCell ref="A58:G58"/>
    <mergeCell ref="A59:G59"/>
    <mergeCell ref="A61:A63"/>
    <mergeCell ref="B61:G61"/>
    <mergeCell ref="B62:B63"/>
    <mergeCell ref="C62:C63"/>
    <mergeCell ref="D62:G62"/>
    <mergeCell ref="A111:G111"/>
    <mergeCell ref="A112:G112"/>
    <mergeCell ref="A113:G113"/>
    <mergeCell ref="A115:A117"/>
    <mergeCell ref="B115:G115"/>
    <mergeCell ref="B116:B117"/>
    <mergeCell ref="C116:C117"/>
    <mergeCell ref="D116:G116"/>
    <mergeCell ref="A168:G168"/>
    <mergeCell ref="A169:G169"/>
    <mergeCell ref="A170:G170"/>
    <mergeCell ref="A172:A174"/>
    <mergeCell ref="B172:G172"/>
    <mergeCell ref="B173:B174"/>
    <mergeCell ref="C173:C174"/>
    <mergeCell ref="D173:G173"/>
    <mergeCell ref="A230:G230"/>
    <mergeCell ref="A231:G231"/>
    <mergeCell ref="A232:G232"/>
    <mergeCell ref="A234:A236"/>
    <mergeCell ref="B234:G234"/>
    <mergeCell ref="B235:B236"/>
    <mergeCell ref="C235:C236"/>
    <mergeCell ref="D235:G235"/>
    <mergeCell ref="A290:G290"/>
    <mergeCell ref="A291:G291"/>
    <mergeCell ref="A292:G292"/>
    <mergeCell ref="A294:A296"/>
    <mergeCell ref="B294:G294"/>
    <mergeCell ref="B295:B296"/>
    <mergeCell ref="C295:C296"/>
    <mergeCell ref="D295:G295"/>
    <mergeCell ref="A345:G345"/>
    <mergeCell ref="A346:G346"/>
    <mergeCell ref="A347:G347"/>
    <mergeCell ref="A349:A351"/>
    <mergeCell ref="B349:G349"/>
    <mergeCell ref="B350:B351"/>
    <mergeCell ref="C350:C351"/>
    <mergeCell ref="D350:G350"/>
  </mergeCells>
  <printOptions horizontalCentered="1"/>
  <pageMargins left="0.74803149606299213" right="0.74803149606299213" top="0.98425196850393704" bottom="0.98425196850393704" header="0" footer="0"/>
  <pageSetup scale="77" fitToHeight="7" orientation="portrait" r:id="rId1"/>
  <headerFooter alignWithMargins="0"/>
  <rowBreaks count="6" manualBreakCount="6">
    <brk id="56" max="16383" man="1"/>
    <brk id="110" max="16383" man="1"/>
    <brk id="167" max="16383" man="1"/>
    <brk id="229" max="16383" man="1"/>
    <brk id="289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SUYANI VIVERO</cp:lastModifiedBy>
  <cp:lastPrinted>2024-09-24T17:02:11Z</cp:lastPrinted>
  <dcterms:created xsi:type="dcterms:W3CDTF">2006-07-03T16:33:51Z</dcterms:created>
  <dcterms:modified xsi:type="dcterms:W3CDTF">2024-10-17T14:26:59Z</dcterms:modified>
</cp:coreProperties>
</file>